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ke\Documents\02. Development Corporate\02. Blog\Excel\"/>
    </mc:Choice>
  </mc:AlternateContent>
  <bookViews>
    <workbookView xWindow="0" yWindow="0" windowWidth="20490" windowHeight="7155"/>
  </bookViews>
  <sheets>
    <sheet name="Contents" sheetId="24" r:id="rId1"/>
    <sheet name="MW Base Data " sheetId="11" r:id="rId2"/>
    <sheet name="Category Pie" sheetId="16" r:id="rId3"/>
    <sheet name="Cat-Spokes" sheetId="17" r:id="rId4"/>
    <sheet name="Cat-Tiers " sheetId="18" r:id="rId5"/>
    <sheet name="Region" sheetId="19" r:id="rId6"/>
    <sheet name="Rep" sheetId="20" r:id="rId7"/>
    <sheet name="DemandGen Est" sheetId="23" r:id="rId8"/>
  </sheet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F14" i="23" l="1"/>
  <c r="F15" i="23" s="1"/>
  <c r="F16" i="23" s="1"/>
  <c r="F17" i="23" s="1"/>
  <c r="E14" i="23"/>
  <c r="E15" i="23" s="1"/>
  <c r="E16" i="23" s="1"/>
  <c r="E17" i="23" s="1"/>
  <c r="D14" i="23"/>
  <c r="D15" i="23" s="1"/>
  <c r="D16" i="23" s="1"/>
  <c r="D17" i="23" s="1"/>
  <c r="C14" i="23"/>
  <c r="C15" i="23" s="1"/>
  <c r="C16" i="23" s="1"/>
  <c r="C17" i="23" s="1"/>
  <c r="B14" i="23"/>
  <c r="B15" i="23" s="1"/>
  <c r="B16" i="23" s="1"/>
  <c r="G11" i="23"/>
  <c r="G10" i="23"/>
  <c r="G9" i="23"/>
  <c r="G8" i="23"/>
  <c r="G7" i="23"/>
  <c r="G4" i="23"/>
  <c r="B17" i="23" l="1"/>
  <c r="B21" i="23" s="1"/>
  <c r="G16" i="23"/>
  <c r="E18" i="23"/>
  <c r="E21" i="23"/>
  <c r="C21" i="23"/>
  <c r="C18" i="23"/>
  <c r="D21" i="23"/>
  <c r="D18" i="23"/>
  <c r="F18" i="23"/>
  <c r="F21" i="23"/>
  <c r="G14" i="23"/>
  <c r="G15" i="23"/>
  <c r="G21" i="23" l="1"/>
  <c r="B18" i="23"/>
  <c r="G17" i="23"/>
  <c r="G18" i="23" s="1"/>
  <c r="F22" i="23" l="1"/>
  <c r="E22" i="23"/>
  <c r="D22" i="23"/>
  <c r="C22" i="23"/>
  <c r="B22" i="23"/>
  <c r="R84" i="20" l="1"/>
  <c r="Q84" i="20"/>
  <c r="P84" i="20"/>
  <c r="O84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G84" i="19"/>
  <c r="F84" i="19"/>
  <c r="E84" i="19"/>
  <c r="D84" i="19"/>
  <c r="C84" i="19"/>
  <c r="B84" i="19"/>
  <c r="E81" i="18" l="1"/>
  <c r="D81" i="18"/>
  <c r="E80" i="18"/>
  <c r="D80" i="18"/>
  <c r="E79" i="18"/>
  <c r="D79" i="18"/>
  <c r="E78" i="18"/>
  <c r="D78" i="18"/>
  <c r="E77" i="18"/>
  <c r="D77" i="18"/>
  <c r="E76" i="18"/>
  <c r="D76" i="18"/>
  <c r="E75" i="18"/>
  <c r="D75" i="18"/>
  <c r="E74" i="18"/>
  <c r="D74" i="18"/>
  <c r="E73" i="18"/>
  <c r="D73" i="18"/>
  <c r="E72" i="18"/>
  <c r="D72" i="18"/>
  <c r="E71" i="18"/>
  <c r="D71" i="18"/>
  <c r="E70" i="18"/>
  <c r="D70" i="18"/>
  <c r="E69" i="18"/>
  <c r="D69" i="18"/>
  <c r="E68" i="18"/>
  <c r="D68" i="18"/>
  <c r="E67" i="18"/>
  <c r="D67" i="18"/>
  <c r="E66" i="18"/>
  <c r="D66" i="18"/>
  <c r="E65" i="18"/>
  <c r="D65" i="18"/>
  <c r="E64" i="18"/>
  <c r="D64" i="18"/>
  <c r="E63" i="18"/>
  <c r="D63" i="18"/>
  <c r="E62" i="18"/>
  <c r="D62" i="18"/>
  <c r="E61" i="18"/>
  <c r="D61" i="18"/>
  <c r="E60" i="18"/>
  <c r="D60" i="18"/>
  <c r="E59" i="18"/>
  <c r="D59" i="18"/>
  <c r="E58" i="18"/>
  <c r="D58" i="18"/>
  <c r="E57" i="18"/>
  <c r="D57" i="18"/>
  <c r="E56" i="18"/>
  <c r="D56" i="18"/>
  <c r="E55" i="18"/>
  <c r="D55" i="18"/>
  <c r="E54" i="18"/>
  <c r="D54" i="18"/>
  <c r="E53" i="18"/>
  <c r="D53" i="18"/>
  <c r="E52" i="18"/>
  <c r="D52" i="18"/>
  <c r="E51" i="18"/>
  <c r="D51" i="18"/>
  <c r="E50" i="18"/>
  <c r="D50" i="18"/>
  <c r="E49" i="18"/>
  <c r="D49" i="18"/>
  <c r="E48" i="18"/>
  <c r="D48" i="18"/>
  <c r="E47" i="18"/>
  <c r="D47" i="18"/>
  <c r="E46" i="18"/>
  <c r="D46" i="18"/>
  <c r="E45" i="18"/>
  <c r="D45" i="18"/>
  <c r="E44" i="18"/>
  <c r="D44" i="18"/>
  <c r="E38" i="17"/>
  <c r="D38" i="17"/>
  <c r="E37" i="17"/>
  <c r="D37" i="17"/>
  <c r="E36" i="17"/>
  <c r="D36" i="17"/>
  <c r="E35" i="17"/>
  <c r="D35" i="17"/>
  <c r="E34" i="17"/>
  <c r="D34" i="17"/>
  <c r="E33" i="17"/>
  <c r="D33" i="17"/>
  <c r="E32" i="17"/>
  <c r="D32" i="17"/>
  <c r="E31" i="17"/>
  <c r="D31" i="17"/>
  <c r="E30" i="17"/>
  <c r="D30" i="17"/>
  <c r="E29" i="17"/>
  <c r="D29" i="17"/>
  <c r="E28" i="17"/>
  <c r="D28" i="17"/>
  <c r="E27" i="17"/>
  <c r="D27" i="17"/>
  <c r="E26" i="17"/>
  <c r="D26" i="17"/>
  <c r="E25" i="17"/>
  <c r="D25" i="17"/>
  <c r="E24" i="17"/>
  <c r="D24" i="17"/>
  <c r="E23" i="17"/>
  <c r="D23" i="17"/>
</calcChain>
</file>

<file path=xl/sharedStrings.xml><?xml version="1.0" encoding="utf-8"?>
<sst xmlns="http://schemas.openxmlformats.org/spreadsheetml/2006/main" count="2125" uniqueCount="106">
  <si>
    <t>Rep</t>
  </si>
  <si>
    <t>Product</t>
  </si>
  <si>
    <t>Quarter</t>
  </si>
  <si>
    <t>Jones</t>
  </si>
  <si>
    <t>Smith</t>
  </si>
  <si>
    <t>Johnson</t>
  </si>
  <si>
    <t>Peters</t>
  </si>
  <si>
    <t>Allison</t>
  </si>
  <si>
    <t>Edwards</t>
  </si>
  <si>
    <t>Cooley</t>
  </si>
  <si>
    <t>Hadrill</t>
  </si>
  <si>
    <t>Hardy</t>
  </si>
  <si>
    <t>Decker</t>
  </si>
  <si>
    <t>Fitz</t>
  </si>
  <si>
    <t>Donaldson</t>
  </si>
  <si>
    <t>Reid</t>
  </si>
  <si>
    <t>Cruz</t>
  </si>
  <si>
    <t>Toms</t>
  </si>
  <si>
    <t>Winsbury</t>
  </si>
  <si>
    <t>1. Northeast</t>
  </si>
  <si>
    <t>2. Midwest</t>
  </si>
  <si>
    <t>4. Central</t>
  </si>
  <si>
    <t>3. South</t>
  </si>
  <si>
    <t>5. West</t>
  </si>
  <si>
    <t>1. Core Mkt Auto Plat</t>
  </si>
  <si>
    <t>2. Core Sales Auto Plat</t>
  </si>
  <si>
    <t>3. Mobile Add-on</t>
  </si>
  <si>
    <t>4. Org Chart Data</t>
  </si>
  <si>
    <t>5. Add-on Seats</t>
  </si>
  <si>
    <t>Row Labels</t>
  </si>
  <si>
    <t>Grand Total</t>
  </si>
  <si>
    <t>Column Labels</t>
  </si>
  <si>
    <t>5. Financial</t>
  </si>
  <si>
    <t>Spoke</t>
  </si>
  <si>
    <t>1. New VP</t>
  </si>
  <si>
    <t>2. Merger/Divestiture</t>
  </si>
  <si>
    <t>3. Bad Quarter</t>
  </si>
  <si>
    <t>4. Competition</t>
  </si>
  <si>
    <t>1. Mobile</t>
  </si>
  <si>
    <t>2. Org Chart Data</t>
  </si>
  <si>
    <t>1. More Seats</t>
  </si>
  <si>
    <t>Annual Contract Value</t>
  </si>
  <si>
    <t>Moneywheel Category</t>
  </si>
  <si>
    <t>Customer #</t>
  </si>
  <si>
    <t>Sales Region</t>
  </si>
  <si>
    <t>Total</t>
  </si>
  <si>
    <t>Deal #</t>
  </si>
  <si>
    <t>Won/Lost</t>
  </si>
  <si>
    <t>1. Won</t>
  </si>
  <si>
    <t>2. Lost</t>
  </si>
  <si>
    <t>Tier</t>
  </si>
  <si>
    <t>1. &gt;$100K</t>
  </si>
  <si>
    <t>2. &gt;$50K &lt;$100K</t>
  </si>
  <si>
    <t>3. &gt;$25K &lt;$50K</t>
  </si>
  <si>
    <t>4. &gt;$10K &lt;$25K</t>
  </si>
  <si>
    <t>5. &gt;$1K &lt;$5K</t>
  </si>
  <si>
    <t>Count of Deal #</t>
  </si>
  <si>
    <t>Sum of Annual Contract Value</t>
  </si>
  <si>
    <t>1. Net New Customers</t>
  </si>
  <si>
    <t>2. Add on Products</t>
  </si>
  <si>
    <t>3. Expansion Sales</t>
  </si>
  <si>
    <t>4. Competitive Migraions</t>
  </si>
  <si>
    <t>1. Steal Away</t>
  </si>
  <si>
    <t>1. Improper Use Audit</t>
  </si>
  <si>
    <t>2. Enterprise License</t>
  </si>
  <si>
    <t>MoneyWheel Category</t>
  </si>
  <si>
    <t>MoneyWheel Category/Spoke</t>
  </si>
  <si>
    <t># of Deals</t>
  </si>
  <si>
    <t>% of Deals</t>
  </si>
  <si>
    <t>% of ACV</t>
  </si>
  <si>
    <t>MoneyWheel Tier/Category/Spoke</t>
  </si>
  <si>
    <t>Tier-Category-Spoke</t>
  </si>
  <si>
    <t>% of Total</t>
  </si>
  <si>
    <t>Sales Rep</t>
  </si>
  <si>
    <t>Tier-Spoke Rep</t>
  </si>
  <si>
    <t>Webinar</t>
  </si>
  <si>
    <t>SEO</t>
  </si>
  <si>
    <t>PPC</t>
  </si>
  <si>
    <t>LinkedIn</t>
  </si>
  <si>
    <t>Email</t>
  </si>
  <si>
    <t>Impresssions/Contacts</t>
  </si>
  <si>
    <t>Stage Conversion %</t>
  </si>
  <si>
    <t>Average</t>
  </si>
  <si>
    <t>Lead</t>
  </si>
  <si>
    <t>MQL</t>
  </si>
  <si>
    <t>SQL</t>
  </si>
  <si>
    <t>Opportunity</t>
  </si>
  <si>
    <t>Closed</t>
  </si>
  <si>
    <t># Leads</t>
  </si>
  <si>
    <t>Closed as % of Contacts/Impressions</t>
  </si>
  <si>
    <t>Avg Annual Booking</t>
  </si>
  <si>
    <t>Total Annual Bookings</t>
  </si>
  <si>
    <t>Table of Contents</t>
  </si>
  <si>
    <t>Sheet</t>
  </si>
  <si>
    <t>Description</t>
  </si>
  <si>
    <t>MW Base Data</t>
  </si>
  <si>
    <t>Base sales transaction data, enriched to support analysis</t>
  </si>
  <si>
    <t>Category Pie</t>
  </si>
  <si>
    <t>Pie chart showing MoneyWheel Categories</t>
  </si>
  <si>
    <t>Category-Spoke</t>
  </si>
  <si>
    <t>Pivot table showing MoneySWheel  Categories &amp; spokes</t>
  </si>
  <si>
    <t>Region</t>
  </si>
  <si>
    <t>Moneywheel by Slaes Region &amp; Revenue Tiers</t>
  </si>
  <si>
    <t>Moneywheel by Sales Rep &amp; Revenue Tiers</t>
  </si>
  <si>
    <t>Demand Gen</t>
  </si>
  <si>
    <t>Demand Generation estimate for net new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</si>
</sst>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6" fontId="0" fillId="0" borderId="1" xfId="2" applyNumberFormat="1" applyFon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6" fontId="0" fillId="0" borderId="0" xfId="2" applyNumberFormat="1" applyFont="1"/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5" fontId="2" fillId="0" borderId="7" xfId="3" applyNumberFormat="1" applyFont="1" applyBorder="1"/>
    <xf numFmtId="0" fontId="0" fillId="0" borderId="6" xfId="0" applyBorder="1" applyAlignment="1">
      <alignment horizontal="left" indent="1"/>
    </xf>
    <xf numFmtId="165" fontId="0" fillId="0" borderId="7" xfId="3" applyNumberFormat="1" applyFont="1" applyBorder="1"/>
    <xf numFmtId="165" fontId="0" fillId="0" borderId="9" xfId="3" applyNumberFormat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/>
    </xf>
    <xf numFmtId="165" fontId="2" fillId="0" borderId="5" xfId="3" applyNumberFormat="1" applyFont="1" applyBorder="1"/>
    <xf numFmtId="0" fontId="2" fillId="0" borderId="8" xfId="0" applyFont="1" applyBorder="1" applyAlignment="1">
      <alignment horizontal="left"/>
    </xf>
    <xf numFmtId="165" fontId="2" fillId="0" borderId="9" xfId="3" applyNumberFormat="1" applyFont="1" applyBorder="1"/>
    <xf numFmtId="0" fontId="2" fillId="0" borderId="2" xfId="0" applyNumberFormat="1" applyFont="1" applyBorder="1"/>
    <xf numFmtId="0" fontId="0" fillId="0" borderId="2" xfId="0" applyNumberFormat="1" applyBorder="1"/>
    <xf numFmtId="0" fontId="0" fillId="0" borderId="3" xfId="0" applyNumberFormat="1" applyBorder="1"/>
    <xf numFmtId="0" fontId="2" fillId="0" borderId="12" xfId="0" applyNumberFormat="1" applyFont="1" applyBorder="1"/>
    <xf numFmtId="0" fontId="2" fillId="0" borderId="3" xfId="0" applyNumberFormat="1" applyFont="1" applyBorder="1"/>
    <xf numFmtId="166" fontId="2" fillId="0" borderId="2" xfId="2" applyNumberFormat="1" applyFont="1" applyBorder="1"/>
    <xf numFmtId="166" fontId="0" fillId="0" borderId="2" xfId="2" applyNumberFormat="1" applyFont="1" applyBorder="1"/>
    <xf numFmtId="166" fontId="0" fillId="0" borderId="3" xfId="2" applyNumberFormat="1" applyFont="1" applyBorder="1"/>
    <xf numFmtId="166" fontId="2" fillId="0" borderId="12" xfId="2" applyNumberFormat="1" applyFont="1" applyBorder="1"/>
    <xf numFmtId="166" fontId="2" fillId="0" borderId="3" xfId="2" applyNumberFormat="1" applyFont="1" applyBorder="1"/>
    <xf numFmtId="165" fontId="2" fillId="0" borderId="2" xfId="3" applyNumberFormat="1" applyFont="1" applyBorder="1"/>
    <xf numFmtId="165" fontId="0" fillId="0" borderId="2" xfId="3" applyNumberFormat="1" applyFont="1" applyBorder="1"/>
    <xf numFmtId="165" fontId="0" fillId="0" borderId="3" xfId="3" applyNumberFormat="1" applyFont="1" applyBorder="1"/>
    <xf numFmtId="165" fontId="2" fillId="0" borderId="12" xfId="3" applyNumberFormat="1" applyFont="1" applyBorder="1"/>
    <xf numFmtId="165" fontId="2" fillId="0" borderId="3" xfId="3" applyNumberFormat="1" applyFont="1" applyBorder="1"/>
    <xf numFmtId="165" fontId="0" fillId="0" borderId="5" xfId="3" applyNumberFormat="1" applyFont="1" applyBorder="1"/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/>
    </xf>
    <xf numFmtId="0" fontId="0" fillId="0" borderId="12" xfId="0" applyNumberFormat="1" applyBorder="1"/>
    <xf numFmtId="166" fontId="0" fillId="0" borderId="12" xfId="2" applyNumberFormat="1" applyFont="1" applyBorder="1"/>
    <xf numFmtId="165" fontId="0" fillId="0" borderId="12" xfId="3" applyNumberFormat="1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65" fontId="0" fillId="2" borderId="2" xfId="3" applyNumberFormat="1" applyFont="1" applyFill="1" applyBorder="1"/>
    <xf numFmtId="165" fontId="0" fillId="2" borderId="7" xfId="3" applyNumberFormat="1" applyFont="1" applyFill="1" applyBorder="1"/>
    <xf numFmtId="0" fontId="0" fillId="2" borderId="2" xfId="0" applyFill="1" applyBorder="1" applyAlignment="1">
      <alignment horizontal="left" indent="1"/>
    </xf>
    <xf numFmtId="0" fontId="0" fillId="2" borderId="2" xfId="0" applyNumberFormat="1" applyFill="1" applyBorder="1"/>
    <xf numFmtId="166" fontId="0" fillId="2" borderId="2" xfId="2" applyNumberFormat="1" applyFont="1" applyFill="1" applyBorder="1"/>
    <xf numFmtId="0" fontId="0" fillId="2" borderId="12" xfId="0" applyFill="1" applyBorder="1" applyAlignment="1">
      <alignment horizontal="left"/>
    </xf>
    <xf numFmtId="0" fontId="0" fillId="2" borderId="12" xfId="0" applyNumberFormat="1" applyFill="1" applyBorder="1"/>
    <xf numFmtId="166" fontId="0" fillId="2" borderId="12" xfId="2" applyNumberFormat="1" applyFont="1" applyFill="1" applyBorder="1"/>
    <xf numFmtId="165" fontId="0" fillId="2" borderId="12" xfId="3" applyNumberFormat="1" applyFont="1" applyFill="1" applyBorder="1"/>
    <xf numFmtId="165" fontId="0" fillId="2" borderId="5" xfId="3" applyNumberFormat="1" applyFont="1" applyFill="1" applyBorder="1"/>
    <xf numFmtId="0" fontId="0" fillId="3" borderId="12" xfId="0" applyFill="1" applyBorder="1" applyAlignment="1">
      <alignment horizontal="left"/>
    </xf>
    <xf numFmtId="0" fontId="0" fillId="3" borderId="12" xfId="0" applyNumberFormat="1" applyFill="1" applyBorder="1"/>
    <xf numFmtId="166" fontId="0" fillId="3" borderId="12" xfId="2" applyNumberFormat="1" applyFont="1" applyFill="1" applyBorder="1"/>
    <xf numFmtId="165" fontId="0" fillId="3" borderId="12" xfId="3" applyNumberFormat="1" applyFont="1" applyFill="1" applyBorder="1"/>
    <xf numFmtId="165" fontId="0" fillId="3" borderId="5" xfId="3" applyNumberFormat="1" applyFont="1" applyFill="1" applyBorder="1"/>
    <xf numFmtId="0" fontId="0" fillId="3" borderId="12" xfId="0" applyFill="1" applyBorder="1" applyAlignment="1">
      <alignment horizontal="left" indent="1"/>
    </xf>
    <xf numFmtId="0" fontId="0" fillId="0" borderId="5" xfId="0" applyBorder="1"/>
    <xf numFmtId="0" fontId="0" fillId="0" borderId="0" xfId="0" applyBorder="1"/>
    <xf numFmtId="0" fontId="0" fillId="0" borderId="7" xfId="0" applyBorder="1"/>
    <xf numFmtId="166" fontId="0" fillId="0" borderId="7" xfId="2" applyNumberFormat="1" applyFont="1" applyBorder="1"/>
    <xf numFmtId="166" fontId="0" fillId="0" borderId="9" xfId="2" applyNumberFormat="1" applyFont="1" applyBorder="1"/>
    <xf numFmtId="0" fontId="0" fillId="0" borderId="9" xfId="0" applyBorder="1"/>
    <xf numFmtId="166" fontId="0" fillId="0" borderId="5" xfId="2" applyNumberFormat="1" applyFont="1" applyBorder="1"/>
    <xf numFmtId="0" fontId="0" fillId="0" borderId="12" xfId="0" applyBorder="1"/>
    <xf numFmtId="0" fontId="0" fillId="0" borderId="3" xfId="0" applyBorder="1"/>
    <xf numFmtId="0" fontId="0" fillId="0" borderId="2" xfId="0" applyBorder="1" applyAlignment="1">
      <alignment horizontal="left"/>
    </xf>
    <xf numFmtId="165" fontId="0" fillId="0" borderId="1" xfId="3" applyNumberFormat="1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166" fontId="2" fillId="0" borderId="1" xfId="2" applyNumberFormat="1" applyFont="1" applyBorder="1"/>
    <xf numFmtId="0" fontId="0" fillId="0" borderId="12" xfId="0" applyBorder="1" applyAlignment="1">
      <alignment horizontal="center"/>
    </xf>
    <xf numFmtId="0" fontId="2" fillId="0" borderId="1" xfId="0" applyFont="1" applyBorder="1"/>
    <xf numFmtId="165" fontId="2" fillId="0" borderId="1" xfId="3" applyNumberFormat="1" applyFont="1" applyBorder="1"/>
    <xf numFmtId="0" fontId="0" fillId="0" borderId="5" xfId="0" applyBorder="1" applyAlignment="1">
      <alignment horizontal="center"/>
    </xf>
    <xf numFmtId="0" fontId="2" fillId="0" borderId="3" xfId="0" applyFont="1" applyBorder="1"/>
    <xf numFmtId="164" fontId="0" fillId="0" borderId="9" xfId="0" applyNumberFormat="1" applyBorder="1" applyAlignment="1">
      <alignment horizontal="center"/>
    </xf>
    <xf numFmtId="164" fontId="0" fillId="0" borderId="2" xfId="1" applyNumberFormat="1" applyFont="1" applyBorder="1"/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7" xfId="0" applyNumberFormat="1" applyBorder="1"/>
    <xf numFmtId="164" fontId="0" fillId="0" borderId="7" xfId="0" applyNumberFormat="1" applyBorder="1"/>
    <xf numFmtId="164" fontId="0" fillId="0" borderId="3" xfId="1" applyNumberFormat="1" applyFont="1" applyBorder="1"/>
    <xf numFmtId="164" fontId="0" fillId="0" borderId="9" xfId="0" applyNumberFormat="1" applyBorder="1"/>
    <xf numFmtId="0" fontId="2" fillId="0" borderId="1" xfId="0" applyFont="1" applyBorder="1" applyAlignment="1">
      <alignment wrapText="1"/>
    </xf>
    <xf numFmtId="167" fontId="2" fillId="0" borderId="1" xfId="3" applyNumberFormat="1" applyFont="1" applyBorder="1"/>
    <xf numFmtId="0" fontId="0" fillId="0" borderId="14" xfId="0" applyBorder="1"/>
    <xf numFmtId="166" fontId="0" fillId="0" borderId="14" xfId="2" applyNumberFormat="1" applyFont="1" applyBorder="1"/>
    <xf numFmtId="166" fontId="0" fillId="0" borderId="15" xfId="0" applyNumberFormat="1" applyBorder="1"/>
    <xf numFmtId="0" fontId="0" fillId="0" borderId="1" xfId="0" applyBorder="1" applyAlignment="1">
      <alignment horizontal="center"/>
    </xf>
    <xf numFmtId="165" fontId="0" fillId="3" borderId="2" xfId="0" applyNumberFormat="1" applyFill="1" applyBorder="1"/>
    <xf numFmtId="164" fontId="0" fillId="3" borderId="3" xfId="1" applyNumberFormat="1" applyFont="1" applyFill="1" applyBorder="1" applyAlignment="1">
      <alignment horizontal="center"/>
    </xf>
    <xf numFmtId="166" fontId="0" fillId="3" borderId="2" xfId="2" applyNumberFormat="1" applyFont="1" applyFill="1" applyBorder="1"/>
    <xf numFmtId="0" fontId="0" fillId="0" borderId="13" xfId="0" applyBorder="1" applyAlignment="1">
      <alignment horizontal="center"/>
    </xf>
    <xf numFmtId="164" fontId="0" fillId="0" borderId="0" xfId="1" applyNumberFormat="1" applyFont="1" applyBorder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MoneyWheel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189680247965776"/>
          <c:y val="0.17220613192470857"/>
          <c:w val="0.67898507032339872"/>
          <c:h val="0.59167561960212511"/>
        </c:manualLayout>
      </c:layout>
      <c:pie3DChart>
        <c:varyColors val="1"/>
        <c:ser>
          <c:idx val="0"/>
          <c:order val="0"/>
          <c:tx>
            <c:strRef>
              <c:f>'Category Pie'!$B$12</c:f>
              <c:strCache>
                <c:ptCount val="1"/>
                <c:pt idx="0">
                  <c:v>Annual Contract Value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2.4705456241410278E-2"/>
                  <c:y val="3.926991985952606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491788889878262E-2"/>
                  <c:y val="4.627618650457085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712316453173564"/>
                  <c:y val="-1.219737104379828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4166189646326514E-2"/>
                  <c:y val="-1.084757797037640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'Category Pie'!$A$13:$A$17</c:f>
              <c:strCache>
                <c:ptCount val="5"/>
                <c:pt idx="0">
                  <c:v>1. Net New Customers</c:v>
                </c:pt>
                <c:pt idx="1">
                  <c:v>2. Add on Products</c:v>
                </c:pt>
                <c:pt idx="2">
                  <c:v>3. Expansion Sales</c:v>
                </c:pt>
                <c:pt idx="3">
                  <c:v>4. Competitive Migraions</c:v>
                </c:pt>
                <c:pt idx="4">
                  <c:v>5. Financial</c:v>
                </c:pt>
              </c:strCache>
            </c:strRef>
          </c:cat>
          <c:val>
            <c:numRef>
              <c:f>'Category Pie'!$B$13:$B$17</c:f>
              <c:numCache>
                <c:formatCode>_("$"* #,##0_);_("$"* \(#,##0\);_("$"* "-"??_);_(@_)</c:formatCode>
                <c:ptCount val="5"/>
                <c:pt idx="0">
                  <c:v>9513850</c:v>
                </c:pt>
                <c:pt idx="1">
                  <c:v>1048503</c:v>
                </c:pt>
                <c:pt idx="2">
                  <c:v>495674</c:v>
                </c:pt>
                <c:pt idx="3">
                  <c:v>182220</c:v>
                </c:pt>
                <c:pt idx="4">
                  <c:v>1167169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119061</xdr:rowOff>
    </xdr:from>
    <xdr:to>
      <xdr:col>13</xdr:col>
      <xdr:colOff>0</xdr:colOff>
      <xdr:row>21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cke" refreshedDate="44448.460591550924" createdVersion="5" refreshedVersion="5" minRefreshableVersion="3" recordCount="245">
  <cacheSource type="worksheet">
    <worksheetSource ref="A2:K247" sheet="MW Base Data "/>
  </cacheSource>
  <cacheFields count="11">
    <cacheField name="Customer #" numFmtId="0">
      <sharedItems containsSemiMixedTypes="0" containsString="0" containsNumber="1" containsInteger="1" minValue="1" maxValue="75"/>
    </cacheField>
    <cacheField name="Rep" numFmtId="0">
      <sharedItems count="16">
        <s v="Cooley"/>
        <s v="Peters"/>
        <s v="Allison"/>
        <s v="Cruz"/>
        <s v="Hardy"/>
        <s v="Donaldson"/>
        <s v="Winsbury"/>
        <s v="Smith"/>
        <s v="Decker"/>
        <s v="Hadrill"/>
        <s v="Johnson"/>
        <s v="Fitz"/>
        <s v="Jones"/>
        <s v="Toms"/>
        <s v="Reid"/>
        <s v="Edwards"/>
      </sharedItems>
    </cacheField>
    <cacheField name="Sales Region" numFmtId="0">
      <sharedItems count="5">
        <s v="2. Midwest"/>
        <s v="5. West"/>
        <s v="1. Northeast"/>
        <s v="4. Central"/>
        <s v="3. South"/>
      </sharedItems>
    </cacheField>
    <cacheField name="Won/Lost" numFmtId="0">
      <sharedItems count="2">
        <s v="1. Won"/>
        <s v="2. Lost"/>
      </sharedItems>
    </cacheField>
    <cacheField name="Deal #" numFmtId="0">
      <sharedItems containsSemiMixedTypes="0" containsString="0" containsNumber="1" containsInteger="1" minValue="1" maxValue="245"/>
    </cacheField>
    <cacheField name="Product" numFmtId="0">
      <sharedItems/>
    </cacheField>
    <cacheField name="Quarter" numFmtId="0">
      <sharedItems containsSemiMixedTypes="0" containsString="0" containsNumber="1" containsInteger="1" minValue="1" maxValue="4"/>
    </cacheField>
    <cacheField name="Annual Contract Value" numFmtId="166">
      <sharedItems containsSemiMixedTypes="0" containsString="0" containsNumber="1" containsInteger="1" minValue="5336" maxValue="121132"/>
    </cacheField>
    <cacheField name="Tier" numFmtId="166">
      <sharedItems count="5">
        <s v="1. &gt;$100K"/>
        <s v="2. &gt;$50K &lt;$100K"/>
        <s v="3. &gt;$25K &lt;$50K"/>
        <s v="4. &gt;$10K &lt;$25K"/>
        <s v="5. &gt;$1K &lt;$5K"/>
      </sharedItems>
    </cacheField>
    <cacheField name="Moneywheel Category" numFmtId="0">
      <sharedItems count="9">
        <s v="1. Net New Customers"/>
        <s v="2. Add on Products"/>
        <s v="5. Financial"/>
        <s v="3. Expansion Sales"/>
        <s v="4. Competitive Migraions"/>
        <s v="2. Add on" u="1"/>
        <s v="4. Migration" u="1"/>
        <s v="1. Net New" u="1"/>
        <s v="3. Expand" u="1"/>
      </sharedItems>
    </cacheField>
    <cacheField name="Spoke" numFmtId="0">
      <sharedItems count="10">
        <s v="1. New VP"/>
        <s v="2. Merger/Divestiture"/>
        <s v="3. Bad Quarter"/>
        <s v="4. Competition"/>
        <s v="1. Mobile"/>
        <s v="2. Org Chart Data"/>
        <s v="1. Improper Use Audit"/>
        <s v="1. More Seats"/>
        <s v="2. Enterprise License"/>
        <s v="1. Steal Aw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">
  <r>
    <n v="14"/>
    <x v="0"/>
    <x v="0"/>
    <x v="0"/>
    <n v="46"/>
    <s v="1. Core Mkt Auto Plat"/>
    <n v="3"/>
    <n v="118953"/>
    <x v="0"/>
    <x v="0"/>
    <x v="0"/>
  </r>
  <r>
    <n v="5"/>
    <x v="1"/>
    <x v="1"/>
    <x v="0"/>
    <n v="17"/>
    <s v="1. Core Mkt Auto Plat"/>
    <n v="2"/>
    <n v="109784"/>
    <x v="0"/>
    <x v="0"/>
    <x v="0"/>
  </r>
  <r>
    <n v="1"/>
    <x v="2"/>
    <x v="2"/>
    <x v="1"/>
    <n v="1"/>
    <s v="1. Core Mkt Auto Plat"/>
    <n v="2"/>
    <n v="97708"/>
    <x v="1"/>
    <x v="0"/>
    <x v="0"/>
  </r>
  <r>
    <n v="6"/>
    <x v="2"/>
    <x v="2"/>
    <x v="0"/>
    <n v="18"/>
    <s v="1. Core Mkt Auto Plat"/>
    <n v="4"/>
    <n v="94005"/>
    <x v="1"/>
    <x v="0"/>
    <x v="0"/>
  </r>
  <r>
    <n v="14"/>
    <x v="0"/>
    <x v="0"/>
    <x v="0"/>
    <n v="47"/>
    <s v="1. Core Mkt Auto Plat"/>
    <n v="1"/>
    <n v="90201"/>
    <x v="1"/>
    <x v="0"/>
    <x v="0"/>
  </r>
  <r>
    <n v="2"/>
    <x v="3"/>
    <x v="3"/>
    <x v="0"/>
    <n v="5"/>
    <s v="1. Core Mkt Auto Plat"/>
    <n v="1"/>
    <n v="85279"/>
    <x v="1"/>
    <x v="0"/>
    <x v="0"/>
  </r>
  <r>
    <n v="16"/>
    <x v="4"/>
    <x v="4"/>
    <x v="1"/>
    <n v="52"/>
    <s v="1. Core Mkt Auto Plat"/>
    <n v="4"/>
    <n v="82415"/>
    <x v="1"/>
    <x v="0"/>
    <x v="0"/>
  </r>
  <r>
    <n v="14"/>
    <x v="0"/>
    <x v="0"/>
    <x v="0"/>
    <n v="48"/>
    <s v="1. Core Mkt Auto Plat"/>
    <n v="2"/>
    <n v="81501"/>
    <x v="1"/>
    <x v="0"/>
    <x v="0"/>
  </r>
  <r>
    <n v="3"/>
    <x v="0"/>
    <x v="0"/>
    <x v="0"/>
    <n v="10"/>
    <s v="1. Core Mkt Auto Plat"/>
    <n v="4"/>
    <n v="74715"/>
    <x v="1"/>
    <x v="0"/>
    <x v="0"/>
  </r>
  <r>
    <n v="9"/>
    <x v="2"/>
    <x v="2"/>
    <x v="0"/>
    <n v="28"/>
    <s v="1. Core Mkt Auto Plat"/>
    <n v="1"/>
    <n v="62105"/>
    <x v="1"/>
    <x v="0"/>
    <x v="0"/>
  </r>
  <r>
    <n v="15"/>
    <x v="1"/>
    <x v="1"/>
    <x v="0"/>
    <n v="50"/>
    <s v="1. Core Mkt Auto Plat"/>
    <n v="1"/>
    <n v="58876"/>
    <x v="1"/>
    <x v="0"/>
    <x v="0"/>
  </r>
  <r>
    <n v="11"/>
    <x v="5"/>
    <x v="2"/>
    <x v="0"/>
    <n v="33"/>
    <s v="1. Core Mkt Auto Plat"/>
    <n v="2"/>
    <n v="55803"/>
    <x v="1"/>
    <x v="0"/>
    <x v="0"/>
  </r>
  <r>
    <n v="10"/>
    <x v="2"/>
    <x v="2"/>
    <x v="0"/>
    <n v="31"/>
    <s v="1. Core Mkt Auto Plat"/>
    <n v="1"/>
    <n v="49412"/>
    <x v="2"/>
    <x v="0"/>
    <x v="0"/>
  </r>
  <r>
    <n v="13"/>
    <x v="2"/>
    <x v="2"/>
    <x v="0"/>
    <n v="40"/>
    <s v="1. Core Mkt Auto Plat"/>
    <n v="1"/>
    <n v="37527"/>
    <x v="2"/>
    <x v="0"/>
    <x v="0"/>
  </r>
  <r>
    <n v="26"/>
    <x v="2"/>
    <x v="2"/>
    <x v="1"/>
    <n v="82"/>
    <s v="1. Core Mkt Auto Plat"/>
    <n v="2"/>
    <n v="117415"/>
    <x v="0"/>
    <x v="0"/>
    <x v="1"/>
  </r>
  <r>
    <n v="24"/>
    <x v="6"/>
    <x v="1"/>
    <x v="0"/>
    <n v="75"/>
    <s v="1. Core Mkt Auto Plat"/>
    <n v="2"/>
    <n v="111070"/>
    <x v="0"/>
    <x v="0"/>
    <x v="1"/>
  </r>
  <r>
    <n v="22"/>
    <x v="0"/>
    <x v="0"/>
    <x v="1"/>
    <n v="67"/>
    <s v="1. Core Mkt Auto Plat"/>
    <n v="4"/>
    <n v="110091"/>
    <x v="0"/>
    <x v="0"/>
    <x v="1"/>
  </r>
  <r>
    <n v="33"/>
    <x v="7"/>
    <x v="3"/>
    <x v="0"/>
    <n v="102"/>
    <s v="1. Core Mkt Auto Plat"/>
    <n v="3"/>
    <n v="98791"/>
    <x v="1"/>
    <x v="0"/>
    <x v="1"/>
  </r>
  <r>
    <n v="20"/>
    <x v="3"/>
    <x v="3"/>
    <x v="0"/>
    <n v="62"/>
    <s v="1. Core Mkt Auto Plat"/>
    <n v="2"/>
    <n v="89386"/>
    <x v="1"/>
    <x v="0"/>
    <x v="1"/>
  </r>
  <r>
    <n v="29"/>
    <x v="7"/>
    <x v="3"/>
    <x v="1"/>
    <n v="95"/>
    <s v="1. Core Mkt Auto Plat"/>
    <n v="1"/>
    <n v="75393"/>
    <x v="1"/>
    <x v="0"/>
    <x v="1"/>
  </r>
  <r>
    <n v="34"/>
    <x v="8"/>
    <x v="4"/>
    <x v="1"/>
    <n v="107"/>
    <s v="1. Core Mkt Auto Plat"/>
    <n v="3"/>
    <n v="71402"/>
    <x v="1"/>
    <x v="0"/>
    <x v="1"/>
  </r>
  <r>
    <n v="22"/>
    <x v="0"/>
    <x v="0"/>
    <x v="1"/>
    <n v="68"/>
    <s v="1. Core Mkt Auto Plat"/>
    <n v="4"/>
    <n v="60702"/>
    <x v="1"/>
    <x v="0"/>
    <x v="1"/>
  </r>
  <r>
    <n v="26"/>
    <x v="2"/>
    <x v="2"/>
    <x v="0"/>
    <n v="83"/>
    <s v="1. Core Mkt Auto Plat"/>
    <n v="1"/>
    <n v="59856"/>
    <x v="1"/>
    <x v="0"/>
    <x v="1"/>
  </r>
  <r>
    <n v="25"/>
    <x v="9"/>
    <x v="0"/>
    <x v="0"/>
    <n v="81"/>
    <s v="1. Core Mkt Auto Plat"/>
    <n v="4"/>
    <n v="58870"/>
    <x v="1"/>
    <x v="0"/>
    <x v="1"/>
  </r>
  <r>
    <n v="32"/>
    <x v="10"/>
    <x v="4"/>
    <x v="0"/>
    <n v="101"/>
    <s v="1. Core Mkt Auto Plat"/>
    <n v="1"/>
    <n v="56270"/>
    <x v="1"/>
    <x v="0"/>
    <x v="1"/>
  </r>
  <r>
    <n v="16"/>
    <x v="4"/>
    <x v="4"/>
    <x v="1"/>
    <n v="53"/>
    <s v="1. Core Mkt Auto Plat"/>
    <n v="1"/>
    <n v="53329"/>
    <x v="1"/>
    <x v="0"/>
    <x v="1"/>
  </r>
  <r>
    <n v="59"/>
    <x v="9"/>
    <x v="0"/>
    <x v="0"/>
    <n v="183"/>
    <s v="1. Core Mkt Auto Plat"/>
    <n v="3"/>
    <n v="120451"/>
    <x v="0"/>
    <x v="0"/>
    <x v="2"/>
  </r>
  <r>
    <n v="37"/>
    <x v="11"/>
    <x v="1"/>
    <x v="1"/>
    <n v="115"/>
    <s v="1. Core Mkt Auto Plat"/>
    <n v="4"/>
    <n v="114557"/>
    <x v="0"/>
    <x v="0"/>
    <x v="2"/>
  </r>
  <r>
    <n v="48"/>
    <x v="0"/>
    <x v="0"/>
    <x v="0"/>
    <n v="152"/>
    <s v="1. Core Mkt Auto Plat"/>
    <n v="1"/>
    <n v="110852"/>
    <x v="0"/>
    <x v="0"/>
    <x v="2"/>
  </r>
  <r>
    <n v="48"/>
    <x v="1"/>
    <x v="1"/>
    <x v="1"/>
    <n v="153"/>
    <s v="1. Core Mkt Auto Plat"/>
    <n v="3"/>
    <n v="100166"/>
    <x v="0"/>
    <x v="0"/>
    <x v="2"/>
  </r>
  <r>
    <n v="44"/>
    <x v="10"/>
    <x v="4"/>
    <x v="0"/>
    <n v="143"/>
    <s v="1. Core Mkt Auto Plat"/>
    <n v="3"/>
    <n v="93199"/>
    <x v="1"/>
    <x v="0"/>
    <x v="2"/>
  </r>
  <r>
    <n v="37"/>
    <x v="2"/>
    <x v="2"/>
    <x v="1"/>
    <n v="116"/>
    <s v="1. Core Mkt Auto Plat"/>
    <n v="3"/>
    <n v="84384"/>
    <x v="1"/>
    <x v="0"/>
    <x v="2"/>
  </r>
  <r>
    <n v="51"/>
    <x v="11"/>
    <x v="1"/>
    <x v="1"/>
    <n v="159"/>
    <s v="1. Core Mkt Auto Plat"/>
    <n v="3"/>
    <n v="82666"/>
    <x v="1"/>
    <x v="0"/>
    <x v="2"/>
  </r>
  <r>
    <n v="49"/>
    <x v="1"/>
    <x v="1"/>
    <x v="0"/>
    <n v="155"/>
    <s v="1. Core Mkt Auto Plat"/>
    <n v="3"/>
    <n v="79428"/>
    <x v="1"/>
    <x v="0"/>
    <x v="2"/>
  </r>
  <r>
    <n v="42"/>
    <x v="3"/>
    <x v="3"/>
    <x v="1"/>
    <n v="136"/>
    <s v="1. Core Mkt Auto Plat"/>
    <n v="2"/>
    <n v="75346"/>
    <x v="1"/>
    <x v="0"/>
    <x v="2"/>
  </r>
  <r>
    <n v="37"/>
    <x v="0"/>
    <x v="0"/>
    <x v="0"/>
    <n v="118"/>
    <s v="1. Core Mkt Auto Plat"/>
    <n v="3"/>
    <n v="69116"/>
    <x v="1"/>
    <x v="0"/>
    <x v="2"/>
  </r>
  <r>
    <n v="60"/>
    <x v="9"/>
    <x v="0"/>
    <x v="0"/>
    <n v="189"/>
    <s v="1. Core Mkt Auto Plat"/>
    <n v="3"/>
    <n v="64942"/>
    <x v="1"/>
    <x v="0"/>
    <x v="2"/>
  </r>
  <r>
    <n v="51"/>
    <x v="11"/>
    <x v="1"/>
    <x v="0"/>
    <n v="160"/>
    <s v="1. Core Mkt Auto Plat"/>
    <n v="3"/>
    <n v="64669"/>
    <x v="1"/>
    <x v="0"/>
    <x v="2"/>
  </r>
  <r>
    <n v="50"/>
    <x v="10"/>
    <x v="4"/>
    <x v="0"/>
    <n v="158"/>
    <s v="1. Core Mkt Auto Plat"/>
    <n v="4"/>
    <n v="63753"/>
    <x v="1"/>
    <x v="0"/>
    <x v="2"/>
  </r>
  <r>
    <n v="59"/>
    <x v="9"/>
    <x v="0"/>
    <x v="0"/>
    <n v="184"/>
    <s v="1. Core Mkt Auto Plat"/>
    <n v="3"/>
    <n v="62015"/>
    <x v="1"/>
    <x v="0"/>
    <x v="2"/>
  </r>
  <r>
    <n v="56"/>
    <x v="11"/>
    <x v="1"/>
    <x v="0"/>
    <n v="177"/>
    <s v="1. Core Mkt Auto Plat"/>
    <n v="4"/>
    <n v="50102"/>
    <x v="1"/>
    <x v="0"/>
    <x v="2"/>
  </r>
  <r>
    <n v="35"/>
    <x v="12"/>
    <x v="1"/>
    <x v="0"/>
    <n v="109"/>
    <s v="1. Core Mkt Auto Plat"/>
    <n v="4"/>
    <n v="36518"/>
    <x v="2"/>
    <x v="0"/>
    <x v="2"/>
  </r>
  <r>
    <n v="67"/>
    <x v="0"/>
    <x v="0"/>
    <x v="0"/>
    <n v="214"/>
    <s v="1. Core Mkt Auto Plat"/>
    <n v="2"/>
    <n v="113795"/>
    <x v="0"/>
    <x v="0"/>
    <x v="3"/>
  </r>
  <r>
    <n v="61"/>
    <x v="13"/>
    <x v="1"/>
    <x v="1"/>
    <n v="191"/>
    <s v="1. Core Mkt Auto Plat"/>
    <n v="2"/>
    <n v="109226"/>
    <x v="0"/>
    <x v="0"/>
    <x v="3"/>
  </r>
  <r>
    <n v="61"/>
    <x v="13"/>
    <x v="1"/>
    <x v="1"/>
    <n v="192"/>
    <s v="1. Core Mkt Auto Plat"/>
    <n v="4"/>
    <n v="106677"/>
    <x v="0"/>
    <x v="0"/>
    <x v="3"/>
  </r>
  <r>
    <n v="68"/>
    <x v="7"/>
    <x v="3"/>
    <x v="1"/>
    <n v="219"/>
    <s v="1. Core Mkt Auto Plat"/>
    <n v="1"/>
    <n v="106390"/>
    <x v="0"/>
    <x v="0"/>
    <x v="3"/>
  </r>
  <r>
    <n v="69"/>
    <x v="3"/>
    <x v="3"/>
    <x v="0"/>
    <n v="223"/>
    <s v="1. Core Mkt Auto Plat"/>
    <n v="3"/>
    <n v="94109"/>
    <x v="1"/>
    <x v="0"/>
    <x v="3"/>
  </r>
  <r>
    <n v="69"/>
    <x v="3"/>
    <x v="3"/>
    <x v="1"/>
    <n v="225"/>
    <s v="1. Core Mkt Auto Plat"/>
    <n v="2"/>
    <n v="78721"/>
    <x v="1"/>
    <x v="0"/>
    <x v="3"/>
  </r>
  <r>
    <n v="65"/>
    <x v="9"/>
    <x v="0"/>
    <x v="0"/>
    <n v="205"/>
    <s v="1. Core Mkt Auto Plat"/>
    <n v="2"/>
    <n v="72302"/>
    <x v="1"/>
    <x v="0"/>
    <x v="3"/>
  </r>
  <r>
    <n v="68"/>
    <x v="7"/>
    <x v="3"/>
    <x v="1"/>
    <n v="221"/>
    <s v="1. Core Mkt Auto Plat"/>
    <n v="2"/>
    <n v="47770"/>
    <x v="2"/>
    <x v="0"/>
    <x v="3"/>
  </r>
  <r>
    <n v="70"/>
    <x v="14"/>
    <x v="0"/>
    <x v="1"/>
    <n v="229"/>
    <s v="1. Core Mkt Auto Plat"/>
    <n v="1"/>
    <n v="40085"/>
    <x v="2"/>
    <x v="0"/>
    <x v="3"/>
  </r>
  <r>
    <n v="75"/>
    <x v="1"/>
    <x v="1"/>
    <x v="0"/>
    <n v="243"/>
    <s v="2. Core Sales Auto Plat"/>
    <n v="2"/>
    <n v="121132"/>
    <x v="0"/>
    <x v="0"/>
    <x v="0"/>
  </r>
  <r>
    <n v="14"/>
    <x v="0"/>
    <x v="0"/>
    <x v="0"/>
    <n v="45"/>
    <s v="2. Core Sales Auto Plat"/>
    <n v="4"/>
    <n v="119537"/>
    <x v="0"/>
    <x v="0"/>
    <x v="0"/>
  </r>
  <r>
    <n v="5"/>
    <x v="1"/>
    <x v="1"/>
    <x v="1"/>
    <n v="16"/>
    <s v="2. Core Sales Auto Plat"/>
    <n v="2"/>
    <n v="113918"/>
    <x v="0"/>
    <x v="0"/>
    <x v="0"/>
  </r>
  <r>
    <n v="12"/>
    <x v="5"/>
    <x v="2"/>
    <x v="0"/>
    <n v="38"/>
    <s v="2. Core Sales Auto Plat"/>
    <n v="1"/>
    <n v="107444"/>
    <x v="0"/>
    <x v="0"/>
    <x v="0"/>
  </r>
  <r>
    <n v="13"/>
    <x v="2"/>
    <x v="2"/>
    <x v="0"/>
    <n v="39"/>
    <s v="2. Core Sales Auto Plat"/>
    <n v="3"/>
    <n v="107088"/>
    <x v="0"/>
    <x v="0"/>
    <x v="0"/>
  </r>
  <r>
    <n v="18"/>
    <x v="12"/>
    <x v="1"/>
    <x v="0"/>
    <n v="57"/>
    <s v="2. Core Sales Auto Plat"/>
    <n v="3"/>
    <n v="106050"/>
    <x v="0"/>
    <x v="0"/>
    <x v="0"/>
  </r>
  <r>
    <n v="17"/>
    <x v="15"/>
    <x v="2"/>
    <x v="0"/>
    <n v="55"/>
    <s v="2. Core Sales Auto Plat"/>
    <n v="2"/>
    <n v="99506"/>
    <x v="1"/>
    <x v="0"/>
    <x v="0"/>
  </r>
  <r>
    <n v="68"/>
    <x v="7"/>
    <x v="3"/>
    <x v="0"/>
    <n v="220"/>
    <s v="2. Core Sales Auto Plat"/>
    <n v="3"/>
    <n v="98934"/>
    <x v="1"/>
    <x v="0"/>
    <x v="0"/>
  </r>
  <r>
    <n v="9"/>
    <x v="2"/>
    <x v="2"/>
    <x v="0"/>
    <n v="27"/>
    <s v="2. Core Sales Auto Plat"/>
    <n v="4"/>
    <n v="97718"/>
    <x v="1"/>
    <x v="0"/>
    <x v="0"/>
  </r>
  <r>
    <n v="10"/>
    <x v="2"/>
    <x v="2"/>
    <x v="1"/>
    <n v="30"/>
    <s v="2. Core Sales Auto Plat"/>
    <n v="1"/>
    <n v="96931"/>
    <x v="1"/>
    <x v="0"/>
    <x v="0"/>
  </r>
  <r>
    <n v="70"/>
    <x v="2"/>
    <x v="2"/>
    <x v="1"/>
    <n v="227"/>
    <s v="2. Core Sales Auto Plat"/>
    <n v="2"/>
    <n v="89592"/>
    <x v="1"/>
    <x v="0"/>
    <x v="0"/>
  </r>
  <r>
    <n v="69"/>
    <x v="3"/>
    <x v="3"/>
    <x v="0"/>
    <n v="224"/>
    <s v="2. Core Sales Auto Plat"/>
    <n v="2"/>
    <n v="89043"/>
    <x v="1"/>
    <x v="0"/>
    <x v="0"/>
  </r>
  <r>
    <n v="71"/>
    <x v="4"/>
    <x v="4"/>
    <x v="0"/>
    <n v="233"/>
    <s v="2. Core Sales Auto Plat"/>
    <n v="1"/>
    <n v="83168"/>
    <x v="1"/>
    <x v="0"/>
    <x v="0"/>
  </r>
  <r>
    <n v="1"/>
    <x v="2"/>
    <x v="2"/>
    <x v="0"/>
    <n v="2"/>
    <s v="2. Core Sales Auto Plat"/>
    <n v="1"/>
    <n v="82768"/>
    <x v="1"/>
    <x v="0"/>
    <x v="0"/>
  </r>
  <r>
    <n v="2"/>
    <x v="3"/>
    <x v="3"/>
    <x v="0"/>
    <n v="6"/>
    <s v="2. Core Sales Auto Plat"/>
    <n v="2"/>
    <n v="79706"/>
    <x v="1"/>
    <x v="0"/>
    <x v="0"/>
  </r>
  <r>
    <n v="74"/>
    <x v="5"/>
    <x v="2"/>
    <x v="1"/>
    <n v="239"/>
    <s v="2. Core Sales Auto Plat"/>
    <n v="4"/>
    <n v="75527"/>
    <x v="1"/>
    <x v="0"/>
    <x v="0"/>
  </r>
  <r>
    <n v="70"/>
    <x v="14"/>
    <x v="0"/>
    <x v="0"/>
    <n v="228"/>
    <s v="2. Core Sales Auto Plat"/>
    <n v="3"/>
    <n v="72541"/>
    <x v="1"/>
    <x v="0"/>
    <x v="0"/>
  </r>
  <r>
    <n v="6"/>
    <x v="2"/>
    <x v="2"/>
    <x v="1"/>
    <n v="19"/>
    <s v="2. Core Sales Auto Plat"/>
    <n v="2"/>
    <n v="45742"/>
    <x v="2"/>
    <x v="0"/>
    <x v="0"/>
  </r>
  <r>
    <n v="10"/>
    <x v="2"/>
    <x v="2"/>
    <x v="0"/>
    <n v="32"/>
    <s v="2. Core Sales Auto Plat"/>
    <n v="4"/>
    <n v="45114"/>
    <x v="2"/>
    <x v="0"/>
    <x v="0"/>
  </r>
  <r>
    <n v="3"/>
    <x v="0"/>
    <x v="0"/>
    <x v="0"/>
    <n v="11"/>
    <s v="2. Core Sales Auto Plat"/>
    <n v="1"/>
    <n v="40559"/>
    <x v="2"/>
    <x v="0"/>
    <x v="0"/>
  </r>
  <r>
    <n v="72"/>
    <x v="10"/>
    <x v="4"/>
    <x v="0"/>
    <n v="235"/>
    <s v="2. Core Sales Auto Plat"/>
    <n v="3"/>
    <n v="35917"/>
    <x v="2"/>
    <x v="0"/>
    <x v="0"/>
  </r>
  <r>
    <n v="22"/>
    <x v="0"/>
    <x v="0"/>
    <x v="0"/>
    <n v="66"/>
    <s v="2. Core Sales Auto Plat"/>
    <n v="4"/>
    <n v="114268"/>
    <x v="0"/>
    <x v="0"/>
    <x v="1"/>
  </r>
  <r>
    <n v="20"/>
    <x v="14"/>
    <x v="0"/>
    <x v="1"/>
    <n v="61"/>
    <s v="2. Core Sales Auto Plat"/>
    <n v="4"/>
    <n v="111225"/>
    <x v="0"/>
    <x v="0"/>
    <x v="1"/>
  </r>
  <r>
    <n v="25"/>
    <x v="9"/>
    <x v="0"/>
    <x v="0"/>
    <n v="79"/>
    <s v="2. Core Sales Auto Plat"/>
    <n v="4"/>
    <n v="109137"/>
    <x v="0"/>
    <x v="0"/>
    <x v="1"/>
  </r>
  <r>
    <n v="32"/>
    <x v="10"/>
    <x v="4"/>
    <x v="1"/>
    <n v="100"/>
    <s v="2. Core Sales Auto Plat"/>
    <n v="4"/>
    <n v="107540"/>
    <x v="0"/>
    <x v="0"/>
    <x v="1"/>
  </r>
  <r>
    <n v="23"/>
    <x v="8"/>
    <x v="4"/>
    <x v="0"/>
    <n v="73"/>
    <s v="2. Core Sales Auto Plat"/>
    <n v="4"/>
    <n v="107192"/>
    <x v="0"/>
    <x v="0"/>
    <x v="1"/>
  </r>
  <r>
    <n v="19"/>
    <x v="12"/>
    <x v="1"/>
    <x v="0"/>
    <n v="59"/>
    <s v="2. Core Sales Auto Plat"/>
    <n v="1"/>
    <n v="87470"/>
    <x v="1"/>
    <x v="0"/>
    <x v="1"/>
  </r>
  <r>
    <n v="36"/>
    <x v="10"/>
    <x v="4"/>
    <x v="1"/>
    <n v="112"/>
    <s v="2. Core Sales Auto Plat"/>
    <n v="2"/>
    <n v="76054"/>
    <x v="1"/>
    <x v="0"/>
    <x v="1"/>
  </r>
  <r>
    <n v="25"/>
    <x v="9"/>
    <x v="0"/>
    <x v="1"/>
    <n v="80"/>
    <s v="2. Core Sales Auto Plat"/>
    <n v="2"/>
    <n v="71052"/>
    <x v="1"/>
    <x v="0"/>
    <x v="1"/>
  </r>
  <r>
    <n v="22"/>
    <x v="0"/>
    <x v="0"/>
    <x v="0"/>
    <n v="69"/>
    <s v="2. Core Sales Auto Plat"/>
    <n v="4"/>
    <n v="58167"/>
    <x v="1"/>
    <x v="0"/>
    <x v="1"/>
  </r>
  <r>
    <n v="22"/>
    <x v="0"/>
    <x v="0"/>
    <x v="0"/>
    <n v="70"/>
    <s v="2. Core Sales Auto Plat"/>
    <n v="3"/>
    <n v="57669"/>
    <x v="1"/>
    <x v="0"/>
    <x v="1"/>
  </r>
  <r>
    <n v="27"/>
    <x v="5"/>
    <x v="2"/>
    <x v="0"/>
    <n v="87"/>
    <s v="2. Core Sales Auto Plat"/>
    <n v="3"/>
    <n v="51126"/>
    <x v="1"/>
    <x v="0"/>
    <x v="1"/>
  </r>
  <r>
    <n v="21"/>
    <x v="7"/>
    <x v="3"/>
    <x v="0"/>
    <n v="64"/>
    <s v="2. Core Sales Auto Plat"/>
    <n v="3"/>
    <n v="50714"/>
    <x v="1"/>
    <x v="0"/>
    <x v="1"/>
  </r>
  <r>
    <n v="68"/>
    <x v="7"/>
    <x v="3"/>
    <x v="1"/>
    <n v="218"/>
    <s v="2. Core Sales Auto Plat"/>
    <n v="2"/>
    <n v="107269"/>
    <x v="0"/>
    <x v="0"/>
    <x v="2"/>
  </r>
  <r>
    <n v="41"/>
    <x v="4"/>
    <x v="4"/>
    <x v="1"/>
    <n v="129"/>
    <s v="2. Core Sales Auto Plat"/>
    <n v="3"/>
    <n v="105158"/>
    <x v="0"/>
    <x v="0"/>
    <x v="2"/>
  </r>
  <r>
    <n v="58"/>
    <x v="14"/>
    <x v="0"/>
    <x v="0"/>
    <n v="182"/>
    <s v="2. Core Sales Auto Plat"/>
    <n v="1"/>
    <n v="103474"/>
    <x v="0"/>
    <x v="0"/>
    <x v="2"/>
  </r>
  <r>
    <n v="61"/>
    <x v="13"/>
    <x v="1"/>
    <x v="0"/>
    <n v="193"/>
    <s v="2. Core Sales Auto Plat"/>
    <n v="1"/>
    <n v="103444"/>
    <x v="0"/>
    <x v="0"/>
    <x v="2"/>
  </r>
  <r>
    <n v="65"/>
    <x v="9"/>
    <x v="0"/>
    <x v="1"/>
    <n v="203"/>
    <s v="2. Core Sales Auto Plat"/>
    <n v="2"/>
    <n v="102758"/>
    <x v="0"/>
    <x v="0"/>
    <x v="2"/>
  </r>
  <r>
    <n v="65"/>
    <x v="9"/>
    <x v="0"/>
    <x v="0"/>
    <n v="204"/>
    <s v="2. Core Sales Auto Plat"/>
    <n v="4"/>
    <n v="98645"/>
    <x v="1"/>
    <x v="0"/>
    <x v="2"/>
  </r>
  <r>
    <n v="62"/>
    <x v="14"/>
    <x v="0"/>
    <x v="1"/>
    <n v="194"/>
    <s v="2. Core Sales Auto Plat"/>
    <n v="1"/>
    <n v="91989"/>
    <x v="1"/>
    <x v="0"/>
    <x v="2"/>
  </r>
  <r>
    <n v="42"/>
    <x v="3"/>
    <x v="3"/>
    <x v="0"/>
    <n v="135"/>
    <s v="2. Core Sales Auto Plat"/>
    <n v="3"/>
    <n v="82524"/>
    <x v="1"/>
    <x v="0"/>
    <x v="2"/>
  </r>
  <r>
    <n v="49"/>
    <x v="1"/>
    <x v="1"/>
    <x v="0"/>
    <n v="154"/>
    <s v="2. Core Sales Auto Plat"/>
    <n v="2"/>
    <n v="79466"/>
    <x v="1"/>
    <x v="0"/>
    <x v="2"/>
  </r>
  <r>
    <n v="40"/>
    <x v="2"/>
    <x v="2"/>
    <x v="0"/>
    <n v="127"/>
    <s v="2. Core Sales Auto Plat"/>
    <n v="3"/>
    <n v="76014"/>
    <x v="1"/>
    <x v="0"/>
    <x v="2"/>
  </r>
  <r>
    <n v="41"/>
    <x v="4"/>
    <x v="4"/>
    <x v="1"/>
    <n v="130"/>
    <s v="2. Core Sales Auto Plat"/>
    <n v="4"/>
    <n v="73696"/>
    <x v="1"/>
    <x v="0"/>
    <x v="2"/>
  </r>
  <r>
    <n v="39"/>
    <x v="10"/>
    <x v="4"/>
    <x v="1"/>
    <n v="123"/>
    <s v="2. Core Sales Auto Plat"/>
    <n v="1"/>
    <n v="72821"/>
    <x v="1"/>
    <x v="0"/>
    <x v="2"/>
  </r>
  <r>
    <n v="37"/>
    <x v="3"/>
    <x v="3"/>
    <x v="0"/>
    <n v="117"/>
    <s v="2. Core Sales Auto Plat"/>
    <n v="4"/>
    <n v="69439"/>
    <x v="1"/>
    <x v="0"/>
    <x v="2"/>
  </r>
  <r>
    <n v="66"/>
    <x v="5"/>
    <x v="2"/>
    <x v="1"/>
    <n v="209"/>
    <s v="2. Core Sales Auto Plat"/>
    <n v="1"/>
    <n v="69059"/>
    <x v="1"/>
    <x v="0"/>
    <x v="2"/>
  </r>
  <r>
    <n v="62"/>
    <x v="6"/>
    <x v="1"/>
    <x v="0"/>
    <n v="195"/>
    <s v="2. Core Sales Auto Plat"/>
    <n v="1"/>
    <n v="65890"/>
    <x v="1"/>
    <x v="0"/>
    <x v="2"/>
  </r>
  <r>
    <n v="62"/>
    <x v="2"/>
    <x v="2"/>
    <x v="0"/>
    <n v="196"/>
    <s v="2. Core Sales Auto Plat"/>
    <n v="3"/>
    <n v="65656"/>
    <x v="1"/>
    <x v="0"/>
    <x v="2"/>
  </r>
  <r>
    <n v="66"/>
    <x v="5"/>
    <x v="2"/>
    <x v="0"/>
    <n v="210"/>
    <s v="2. Core Sales Auto Plat"/>
    <n v="2"/>
    <n v="64812"/>
    <x v="1"/>
    <x v="0"/>
    <x v="2"/>
  </r>
  <r>
    <n v="42"/>
    <x v="3"/>
    <x v="3"/>
    <x v="0"/>
    <n v="137"/>
    <s v="2. Core Sales Auto Plat"/>
    <n v="4"/>
    <n v="60771"/>
    <x v="1"/>
    <x v="0"/>
    <x v="2"/>
  </r>
  <r>
    <n v="44"/>
    <x v="10"/>
    <x v="4"/>
    <x v="1"/>
    <n v="144"/>
    <s v="2. Core Sales Auto Plat"/>
    <n v="4"/>
    <n v="59750"/>
    <x v="1"/>
    <x v="0"/>
    <x v="2"/>
  </r>
  <r>
    <n v="38"/>
    <x v="0"/>
    <x v="0"/>
    <x v="0"/>
    <n v="120"/>
    <s v="2. Core Sales Auto Plat"/>
    <n v="3"/>
    <n v="59706"/>
    <x v="1"/>
    <x v="0"/>
    <x v="2"/>
  </r>
  <r>
    <n v="37"/>
    <x v="0"/>
    <x v="0"/>
    <x v="0"/>
    <n v="119"/>
    <s v="2. Core Sales Auto Plat"/>
    <n v="2"/>
    <n v="58239"/>
    <x v="1"/>
    <x v="0"/>
    <x v="2"/>
  </r>
  <r>
    <n v="42"/>
    <x v="3"/>
    <x v="3"/>
    <x v="0"/>
    <n v="138"/>
    <s v="2. Core Sales Auto Plat"/>
    <n v="4"/>
    <n v="55431"/>
    <x v="1"/>
    <x v="0"/>
    <x v="2"/>
  </r>
  <r>
    <n v="39"/>
    <x v="10"/>
    <x v="4"/>
    <x v="1"/>
    <n v="124"/>
    <s v="2. Core Sales Auto Plat"/>
    <n v="4"/>
    <n v="47098"/>
    <x v="2"/>
    <x v="0"/>
    <x v="2"/>
  </r>
  <r>
    <n v="43"/>
    <x v="8"/>
    <x v="4"/>
    <x v="1"/>
    <n v="139"/>
    <s v="2. Core Sales Auto Plat"/>
    <n v="3"/>
    <n v="44546"/>
    <x v="2"/>
    <x v="0"/>
    <x v="2"/>
  </r>
  <r>
    <n v="39"/>
    <x v="10"/>
    <x v="4"/>
    <x v="0"/>
    <n v="125"/>
    <s v="2. Core Sales Auto Plat"/>
    <n v="2"/>
    <n v="40176"/>
    <x v="2"/>
    <x v="0"/>
    <x v="2"/>
  </r>
  <r>
    <n v="43"/>
    <x v="8"/>
    <x v="4"/>
    <x v="0"/>
    <n v="140"/>
    <s v="2. Core Sales Auto Plat"/>
    <n v="4"/>
    <n v="36448"/>
    <x v="2"/>
    <x v="0"/>
    <x v="2"/>
  </r>
  <r>
    <n v="56"/>
    <x v="4"/>
    <x v="4"/>
    <x v="1"/>
    <n v="174"/>
    <s v="2. Core Sales Auto Plat"/>
    <n v="4"/>
    <n v="117720"/>
    <x v="0"/>
    <x v="0"/>
    <x v="3"/>
  </r>
  <r>
    <n v="54"/>
    <x v="0"/>
    <x v="0"/>
    <x v="0"/>
    <n v="168"/>
    <s v="2. Core Sales Auto Plat"/>
    <n v="2"/>
    <n v="107094"/>
    <x v="0"/>
    <x v="0"/>
    <x v="3"/>
  </r>
  <r>
    <n v="56"/>
    <x v="2"/>
    <x v="2"/>
    <x v="1"/>
    <n v="175"/>
    <s v="2. Core Sales Auto Plat"/>
    <n v="4"/>
    <n v="97701"/>
    <x v="1"/>
    <x v="0"/>
    <x v="3"/>
  </r>
  <r>
    <n v="53"/>
    <x v="4"/>
    <x v="4"/>
    <x v="0"/>
    <n v="167"/>
    <s v="2. Core Sales Auto Plat"/>
    <n v="2"/>
    <n v="93210"/>
    <x v="1"/>
    <x v="0"/>
    <x v="3"/>
  </r>
  <r>
    <n v="52"/>
    <x v="6"/>
    <x v="1"/>
    <x v="0"/>
    <n v="164"/>
    <s v="2. Core Sales Auto Plat"/>
    <n v="1"/>
    <n v="66914"/>
    <x v="1"/>
    <x v="0"/>
    <x v="3"/>
  </r>
  <r>
    <n v="56"/>
    <x v="4"/>
    <x v="4"/>
    <x v="1"/>
    <n v="176"/>
    <s v="2. Core Sales Auto Plat"/>
    <n v="2"/>
    <n v="66870"/>
    <x v="1"/>
    <x v="0"/>
    <x v="3"/>
  </r>
  <r>
    <n v="55"/>
    <x v="5"/>
    <x v="2"/>
    <x v="0"/>
    <n v="172"/>
    <s v="2. Core Sales Auto Plat"/>
    <n v="4"/>
    <n v="63794"/>
    <x v="1"/>
    <x v="0"/>
    <x v="3"/>
  </r>
  <r>
    <n v="51"/>
    <x v="11"/>
    <x v="1"/>
    <x v="0"/>
    <n v="161"/>
    <s v="2. Core Sales Auto Plat"/>
    <n v="4"/>
    <n v="58850"/>
    <x v="1"/>
    <x v="0"/>
    <x v="3"/>
  </r>
  <r>
    <n v="49"/>
    <x v="1"/>
    <x v="1"/>
    <x v="0"/>
    <n v="156"/>
    <s v="2. Core Sales Auto Plat"/>
    <n v="2"/>
    <n v="35771"/>
    <x v="2"/>
    <x v="0"/>
    <x v="3"/>
  </r>
  <r>
    <n v="11"/>
    <x v="5"/>
    <x v="2"/>
    <x v="0"/>
    <n v="34"/>
    <s v="3. Mobile Add-on"/>
    <n v="2"/>
    <n v="12415"/>
    <x v="3"/>
    <x v="1"/>
    <x v="4"/>
  </r>
  <r>
    <n v="13"/>
    <x v="2"/>
    <x v="2"/>
    <x v="0"/>
    <n v="41"/>
    <s v="3. Mobile Add-on"/>
    <n v="4"/>
    <n v="12002"/>
    <x v="3"/>
    <x v="1"/>
    <x v="4"/>
  </r>
  <r>
    <n v="23"/>
    <x v="8"/>
    <x v="4"/>
    <x v="0"/>
    <n v="74"/>
    <s v="3. Mobile Add-on"/>
    <n v="4"/>
    <n v="12000"/>
    <x v="3"/>
    <x v="1"/>
    <x v="4"/>
  </r>
  <r>
    <n v="21"/>
    <x v="7"/>
    <x v="3"/>
    <x v="1"/>
    <n v="65"/>
    <s v="3. Mobile Add-on"/>
    <n v="1"/>
    <n v="11580"/>
    <x v="3"/>
    <x v="1"/>
    <x v="4"/>
  </r>
  <r>
    <n v="9"/>
    <x v="2"/>
    <x v="2"/>
    <x v="0"/>
    <n v="29"/>
    <s v="3. Mobile Add-on"/>
    <n v="1"/>
    <n v="10743"/>
    <x v="3"/>
    <x v="1"/>
    <x v="4"/>
  </r>
  <r>
    <n v="2"/>
    <x v="3"/>
    <x v="3"/>
    <x v="0"/>
    <n v="7"/>
    <s v="3. Mobile Add-on"/>
    <n v="1"/>
    <n v="10645"/>
    <x v="3"/>
    <x v="1"/>
    <x v="4"/>
  </r>
  <r>
    <n v="4"/>
    <x v="7"/>
    <x v="3"/>
    <x v="1"/>
    <n v="14"/>
    <s v="3. Mobile Add-on"/>
    <n v="1"/>
    <n v="10625"/>
    <x v="3"/>
    <x v="1"/>
    <x v="4"/>
  </r>
  <r>
    <n v="13"/>
    <x v="2"/>
    <x v="2"/>
    <x v="0"/>
    <n v="42"/>
    <s v="3. Mobile Add-on"/>
    <n v="1"/>
    <n v="10416"/>
    <x v="3"/>
    <x v="1"/>
    <x v="4"/>
  </r>
  <r>
    <n v="11"/>
    <x v="5"/>
    <x v="2"/>
    <x v="0"/>
    <n v="35"/>
    <s v="3. Mobile Add-on"/>
    <n v="4"/>
    <n v="10346"/>
    <x v="3"/>
    <x v="1"/>
    <x v="4"/>
  </r>
  <r>
    <n v="8"/>
    <x v="5"/>
    <x v="2"/>
    <x v="1"/>
    <n v="24"/>
    <s v="3. Mobile Add-on"/>
    <n v="2"/>
    <n v="9879"/>
    <x v="4"/>
    <x v="1"/>
    <x v="4"/>
  </r>
  <r>
    <n v="24"/>
    <x v="6"/>
    <x v="1"/>
    <x v="0"/>
    <n v="76"/>
    <s v="3. Mobile Add-on"/>
    <n v="1"/>
    <n v="9551"/>
    <x v="4"/>
    <x v="1"/>
    <x v="4"/>
  </r>
  <r>
    <n v="3"/>
    <x v="0"/>
    <x v="0"/>
    <x v="0"/>
    <n v="12"/>
    <s v="3. Mobile Add-on"/>
    <n v="4"/>
    <n v="9294"/>
    <x v="4"/>
    <x v="1"/>
    <x v="4"/>
  </r>
  <r>
    <n v="26"/>
    <x v="2"/>
    <x v="2"/>
    <x v="0"/>
    <n v="84"/>
    <s v="3. Mobile Add-on"/>
    <n v="3"/>
    <n v="9192"/>
    <x v="4"/>
    <x v="1"/>
    <x v="4"/>
  </r>
  <r>
    <n v="33"/>
    <x v="7"/>
    <x v="3"/>
    <x v="0"/>
    <n v="103"/>
    <s v="3. Mobile Add-on"/>
    <n v="3"/>
    <n v="9070"/>
    <x v="4"/>
    <x v="1"/>
    <x v="4"/>
  </r>
  <r>
    <n v="20"/>
    <x v="14"/>
    <x v="0"/>
    <x v="0"/>
    <n v="63"/>
    <s v="3. Mobile Add-on"/>
    <n v="2"/>
    <n v="8320"/>
    <x v="4"/>
    <x v="1"/>
    <x v="4"/>
  </r>
  <r>
    <n v="7"/>
    <x v="8"/>
    <x v="4"/>
    <x v="0"/>
    <n v="21"/>
    <s v="3. Mobile Add-on"/>
    <n v="2"/>
    <n v="8300"/>
    <x v="4"/>
    <x v="1"/>
    <x v="4"/>
  </r>
  <r>
    <n v="39"/>
    <x v="10"/>
    <x v="4"/>
    <x v="1"/>
    <n v="126"/>
    <s v="3. Mobile Add-on"/>
    <n v="4"/>
    <n v="7788"/>
    <x v="4"/>
    <x v="1"/>
    <x v="4"/>
  </r>
  <r>
    <n v="40"/>
    <x v="2"/>
    <x v="2"/>
    <x v="0"/>
    <n v="128"/>
    <s v="3. Mobile Add-on"/>
    <n v="4"/>
    <n v="7682"/>
    <x v="4"/>
    <x v="1"/>
    <x v="4"/>
  </r>
  <r>
    <n v="33"/>
    <x v="7"/>
    <x v="3"/>
    <x v="1"/>
    <n v="104"/>
    <s v="3. Mobile Add-on"/>
    <n v="1"/>
    <n v="7465"/>
    <x v="4"/>
    <x v="1"/>
    <x v="4"/>
  </r>
  <r>
    <n v="18"/>
    <x v="12"/>
    <x v="1"/>
    <x v="1"/>
    <n v="58"/>
    <s v="3. Mobile Add-on"/>
    <n v="2"/>
    <n v="7371"/>
    <x v="4"/>
    <x v="1"/>
    <x v="4"/>
  </r>
  <r>
    <n v="41"/>
    <x v="4"/>
    <x v="4"/>
    <x v="0"/>
    <n v="133"/>
    <s v="3. Mobile Add-on"/>
    <n v="1"/>
    <n v="6600"/>
    <x v="4"/>
    <x v="1"/>
    <x v="4"/>
  </r>
  <r>
    <n v="28"/>
    <x v="13"/>
    <x v="1"/>
    <x v="1"/>
    <n v="90"/>
    <s v="3. Mobile Add-on"/>
    <n v="3"/>
    <n v="5711"/>
    <x v="4"/>
    <x v="1"/>
    <x v="4"/>
  </r>
  <r>
    <n v="8"/>
    <x v="5"/>
    <x v="2"/>
    <x v="0"/>
    <n v="25"/>
    <s v="3. Mobile Add-on"/>
    <n v="1"/>
    <n v="5685"/>
    <x v="4"/>
    <x v="1"/>
    <x v="4"/>
  </r>
  <r>
    <n v="36"/>
    <x v="10"/>
    <x v="4"/>
    <x v="1"/>
    <n v="113"/>
    <s v="3. Mobile Add-on"/>
    <n v="1"/>
    <n v="5487"/>
    <x v="4"/>
    <x v="1"/>
    <x v="4"/>
  </r>
  <r>
    <n v="27"/>
    <x v="5"/>
    <x v="2"/>
    <x v="0"/>
    <n v="88"/>
    <s v="3. Mobile Add-on"/>
    <n v="4"/>
    <n v="5336"/>
    <x v="4"/>
    <x v="1"/>
    <x v="4"/>
  </r>
  <r>
    <n v="45"/>
    <x v="14"/>
    <x v="0"/>
    <x v="0"/>
    <n v="146"/>
    <s v="4. Org Chart Data"/>
    <n v="3"/>
    <n v="25000"/>
    <x v="2"/>
    <x v="1"/>
    <x v="5"/>
  </r>
  <r>
    <n v="51"/>
    <x v="11"/>
    <x v="1"/>
    <x v="0"/>
    <n v="162"/>
    <s v="4. Org Chart Data"/>
    <n v="2"/>
    <n v="25000"/>
    <x v="2"/>
    <x v="1"/>
    <x v="5"/>
  </r>
  <r>
    <n v="54"/>
    <x v="0"/>
    <x v="0"/>
    <x v="0"/>
    <n v="169"/>
    <s v="4. Org Chart Data"/>
    <n v="3"/>
    <n v="25000"/>
    <x v="2"/>
    <x v="1"/>
    <x v="5"/>
  </r>
  <r>
    <n v="54"/>
    <x v="0"/>
    <x v="0"/>
    <x v="0"/>
    <n v="170"/>
    <s v="4. Org Chart Data"/>
    <n v="1"/>
    <n v="25000"/>
    <x v="2"/>
    <x v="1"/>
    <x v="5"/>
  </r>
  <r>
    <n v="66"/>
    <x v="5"/>
    <x v="2"/>
    <x v="0"/>
    <n v="211"/>
    <s v="4. Org Chart Data"/>
    <n v="2"/>
    <n v="25000"/>
    <x v="2"/>
    <x v="1"/>
    <x v="5"/>
  </r>
  <r>
    <n v="68"/>
    <x v="7"/>
    <x v="3"/>
    <x v="0"/>
    <n v="222"/>
    <s v="4. Org Chart Data"/>
    <n v="1"/>
    <n v="25000"/>
    <x v="2"/>
    <x v="1"/>
    <x v="5"/>
  </r>
  <r>
    <n v="69"/>
    <x v="3"/>
    <x v="3"/>
    <x v="0"/>
    <n v="226"/>
    <s v="4. Org Chart Data"/>
    <n v="3"/>
    <n v="25000"/>
    <x v="2"/>
    <x v="1"/>
    <x v="5"/>
  </r>
  <r>
    <n v="71"/>
    <x v="4"/>
    <x v="4"/>
    <x v="0"/>
    <n v="234"/>
    <s v="4. Org Chart Data"/>
    <n v="3"/>
    <n v="25000"/>
    <x v="2"/>
    <x v="1"/>
    <x v="5"/>
  </r>
  <r>
    <n v="73"/>
    <x v="7"/>
    <x v="3"/>
    <x v="0"/>
    <n v="237"/>
    <s v="4. Org Chart Data"/>
    <n v="2"/>
    <n v="25000"/>
    <x v="2"/>
    <x v="1"/>
    <x v="5"/>
  </r>
  <r>
    <n v="74"/>
    <x v="5"/>
    <x v="2"/>
    <x v="0"/>
    <n v="240"/>
    <s v="4. Org Chart Data"/>
    <n v="2"/>
    <n v="25000"/>
    <x v="2"/>
    <x v="1"/>
    <x v="5"/>
  </r>
  <r>
    <n v="75"/>
    <x v="1"/>
    <x v="1"/>
    <x v="0"/>
    <n v="244"/>
    <s v="4. Org Chart Data"/>
    <n v="3"/>
    <n v="25000"/>
    <x v="2"/>
    <x v="1"/>
    <x v="5"/>
  </r>
  <r>
    <n v="41"/>
    <x v="4"/>
    <x v="4"/>
    <x v="0"/>
    <n v="132"/>
    <s v="4. Org Chart Data"/>
    <n v="3"/>
    <n v="25000"/>
    <x v="2"/>
    <x v="1"/>
    <x v="5"/>
  </r>
  <r>
    <n v="43"/>
    <x v="8"/>
    <x v="4"/>
    <x v="0"/>
    <n v="141"/>
    <s v="4. Org Chart Data"/>
    <n v="1"/>
    <n v="25000"/>
    <x v="2"/>
    <x v="1"/>
    <x v="5"/>
  </r>
  <r>
    <n v="52"/>
    <x v="6"/>
    <x v="1"/>
    <x v="0"/>
    <n v="165"/>
    <s v="4. Org Chart Data"/>
    <n v="4"/>
    <n v="25000"/>
    <x v="2"/>
    <x v="1"/>
    <x v="5"/>
  </r>
  <r>
    <n v="52"/>
    <x v="6"/>
    <x v="1"/>
    <x v="0"/>
    <n v="166"/>
    <s v="4. Org Chart Data"/>
    <n v="3"/>
    <n v="25000"/>
    <x v="2"/>
    <x v="1"/>
    <x v="5"/>
  </r>
  <r>
    <n v="56"/>
    <x v="4"/>
    <x v="4"/>
    <x v="0"/>
    <n v="179"/>
    <s v="4. Org Chart Data"/>
    <n v="4"/>
    <n v="25000"/>
    <x v="2"/>
    <x v="1"/>
    <x v="5"/>
  </r>
  <r>
    <n v="59"/>
    <x v="9"/>
    <x v="0"/>
    <x v="0"/>
    <n v="185"/>
    <s v="4. Org Chart Data"/>
    <n v="1"/>
    <n v="25000"/>
    <x v="2"/>
    <x v="1"/>
    <x v="5"/>
  </r>
  <r>
    <n v="60"/>
    <x v="6"/>
    <x v="1"/>
    <x v="0"/>
    <n v="190"/>
    <s v="4. Org Chart Data"/>
    <n v="1"/>
    <n v="25000"/>
    <x v="2"/>
    <x v="1"/>
    <x v="5"/>
  </r>
  <r>
    <n v="63"/>
    <x v="9"/>
    <x v="0"/>
    <x v="0"/>
    <n v="197"/>
    <s v="4. Org Chart Data"/>
    <n v="3"/>
    <n v="25000"/>
    <x v="2"/>
    <x v="1"/>
    <x v="5"/>
  </r>
  <r>
    <n v="64"/>
    <x v="10"/>
    <x v="4"/>
    <x v="0"/>
    <n v="200"/>
    <s v="4. Org Chart Data"/>
    <n v="4"/>
    <n v="25000"/>
    <x v="2"/>
    <x v="1"/>
    <x v="5"/>
  </r>
  <r>
    <n v="65"/>
    <x v="9"/>
    <x v="0"/>
    <x v="0"/>
    <n v="206"/>
    <s v="4. Org Chart Data"/>
    <n v="3"/>
    <n v="25000"/>
    <x v="2"/>
    <x v="1"/>
    <x v="5"/>
  </r>
  <r>
    <n v="67"/>
    <x v="0"/>
    <x v="0"/>
    <x v="0"/>
    <n v="215"/>
    <s v="4. Org Chart Data"/>
    <n v="4"/>
    <n v="25000"/>
    <x v="2"/>
    <x v="1"/>
    <x v="5"/>
  </r>
  <r>
    <n v="70"/>
    <x v="14"/>
    <x v="0"/>
    <x v="0"/>
    <n v="230"/>
    <s v="4. Org Chart Data"/>
    <n v="4"/>
    <n v="25000"/>
    <x v="2"/>
    <x v="1"/>
    <x v="5"/>
  </r>
  <r>
    <n v="72"/>
    <x v="10"/>
    <x v="4"/>
    <x v="0"/>
    <n v="236"/>
    <s v="4. Org Chart Data"/>
    <n v="1"/>
    <n v="25000"/>
    <x v="2"/>
    <x v="1"/>
    <x v="5"/>
  </r>
  <r>
    <n v="41"/>
    <x v="4"/>
    <x v="4"/>
    <x v="1"/>
    <n v="131"/>
    <s v="4. Org Chart Data"/>
    <n v="3"/>
    <n v="25000"/>
    <x v="2"/>
    <x v="1"/>
    <x v="5"/>
  </r>
  <r>
    <n v="46"/>
    <x v="2"/>
    <x v="2"/>
    <x v="1"/>
    <n v="148"/>
    <s v="4. Org Chart Data"/>
    <n v="4"/>
    <n v="25000"/>
    <x v="2"/>
    <x v="1"/>
    <x v="5"/>
  </r>
  <r>
    <n v="54"/>
    <x v="0"/>
    <x v="0"/>
    <x v="1"/>
    <n v="171"/>
    <s v="4. Org Chart Data"/>
    <n v="4"/>
    <n v="25000"/>
    <x v="2"/>
    <x v="1"/>
    <x v="5"/>
  </r>
  <r>
    <n v="56"/>
    <x v="2"/>
    <x v="2"/>
    <x v="1"/>
    <n v="178"/>
    <s v="4. Org Chart Data"/>
    <n v="2"/>
    <n v="25000"/>
    <x v="2"/>
    <x v="1"/>
    <x v="5"/>
  </r>
  <r>
    <n v="57"/>
    <x v="2"/>
    <x v="2"/>
    <x v="1"/>
    <n v="180"/>
    <s v="4. Org Chart Data"/>
    <n v="4"/>
    <n v="25000"/>
    <x v="2"/>
    <x v="1"/>
    <x v="5"/>
  </r>
  <r>
    <n v="59"/>
    <x v="9"/>
    <x v="0"/>
    <x v="1"/>
    <n v="186"/>
    <s v="4. Org Chart Data"/>
    <n v="3"/>
    <n v="25000"/>
    <x v="2"/>
    <x v="1"/>
    <x v="5"/>
  </r>
  <r>
    <n v="64"/>
    <x v="10"/>
    <x v="4"/>
    <x v="1"/>
    <n v="198"/>
    <s v="4. Org Chart Data"/>
    <n v="4"/>
    <n v="25000"/>
    <x v="2"/>
    <x v="1"/>
    <x v="5"/>
  </r>
  <r>
    <n v="64"/>
    <x v="10"/>
    <x v="4"/>
    <x v="1"/>
    <n v="199"/>
    <s v="4. Org Chart Data"/>
    <n v="3"/>
    <n v="25000"/>
    <x v="2"/>
    <x v="1"/>
    <x v="5"/>
  </r>
  <r>
    <n v="70"/>
    <x v="14"/>
    <x v="0"/>
    <x v="1"/>
    <n v="231"/>
    <s v="4. Org Chart Data"/>
    <n v="2"/>
    <n v="25000"/>
    <x v="2"/>
    <x v="1"/>
    <x v="5"/>
  </r>
  <r>
    <n v="2"/>
    <x v="3"/>
    <x v="3"/>
    <x v="0"/>
    <n v="9"/>
    <s v="4. Org Chart Data"/>
    <n v="4"/>
    <n v="27136"/>
    <x v="2"/>
    <x v="2"/>
    <x v="6"/>
  </r>
  <r>
    <n v="55"/>
    <x v="5"/>
    <x v="2"/>
    <x v="1"/>
    <n v="173"/>
    <s v="5. Add-on Seats"/>
    <n v="3"/>
    <n v="19729"/>
    <x v="3"/>
    <x v="3"/>
    <x v="7"/>
  </r>
  <r>
    <n v="28"/>
    <x v="13"/>
    <x v="1"/>
    <x v="1"/>
    <n v="91"/>
    <s v="5. Add-on Seats"/>
    <n v="2"/>
    <n v="19359"/>
    <x v="3"/>
    <x v="3"/>
    <x v="7"/>
  </r>
  <r>
    <n v="33"/>
    <x v="7"/>
    <x v="3"/>
    <x v="0"/>
    <n v="105"/>
    <s v="5. Add-on Seats"/>
    <n v="2"/>
    <n v="19309"/>
    <x v="3"/>
    <x v="3"/>
    <x v="7"/>
  </r>
  <r>
    <n v="35"/>
    <x v="12"/>
    <x v="1"/>
    <x v="1"/>
    <n v="110"/>
    <s v="5. Add-on Seats"/>
    <n v="2"/>
    <n v="19155"/>
    <x v="3"/>
    <x v="3"/>
    <x v="7"/>
  </r>
  <r>
    <n v="26"/>
    <x v="2"/>
    <x v="2"/>
    <x v="1"/>
    <n v="85"/>
    <s v="5. Add-on Seats"/>
    <n v="4"/>
    <n v="18767"/>
    <x v="3"/>
    <x v="3"/>
    <x v="7"/>
  </r>
  <r>
    <n v="51"/>
    <x v="11"/>
    <x v="1"/>
    <x v="1"/>
    <n v="163"/>
    <s v="5. Add-on Seats"/>
    <n v="4"/>
    <n v="18730"/>
    <x v="3"/>
    <x v="3"/>
    <x v="7"/>
  </r>
  <r>
    <n v="31"/>
    <x v="11"/>
    <x v="1"/>
    <x v="0"/>
    <n v="97"/>
    <s v="5. Add-on Seats"/>
    <n v="2"/>
    <n v="18708"/>
    <x v="3"/>
    <x v="3"/>
    <x v="7"/>
  </r>
  <r>
    <n v="24"/>
    <x v="6"/>
    <x v="1"/>
    <x v="0"/>
    <n v="77"/>
    <s v="5. Add-on Seats"/>
    <n v="1"/>
    <n v="18449"/>
    <x v="3"/>
    <x v="3"/>
    <x v="7"/>
  </r>
  <r>
    <n v="28"/>
    <x v="13"/>
    <x v="1"/>
    <x v="0"/>
    <n v="92"/>
    <s v="5. Add-on Seats"/>
    <n v="1"/>
    <n v="18301"/>
    <x v="3"/>
    <x v="3"/>
    <x v="7"/>
  </r>
  <r>
    <n v="43"/>
    <x v="8"/>
    <x v="4"/>
    <x v="0"/>
    <n v="142"/>
    <s v="5. Add-on Seats"/>
    <n v="3"/>
    <n v="17782"/>
    <x v="3"/>
    <x v="3"/>
    <x v="7"/>
  </r>
  <r>
    <n v="38"/>
    <x v="0"/>
    <x v="0"/>
    <x v="0"/>
    <n v="121"/>
    <s v="5. Add-on Seats"/>
    <n v="4"/>
    <n v="17038"/>
    <x v="3"/>
    <x v="3"/>
    <x v="7"/>
  </r>
  <r>
    <n v="45"/>
    <x v="14"/>
    <x v="0"/>
    <x v="0"/>
    <n v="147"/>
    <s v="5. Add-on Seats"/>
    <n v="1"/>
    <n v="16798"/>
    <x v="3"/>
    <x v="3"/>
    <x v="7"/>
  </r>
  <r>
    <n v="44"/>
    <x v="10"/>
    <x v="4"/>
    <x v="0"/>
    <n v="145"/>
    <s v="5. Add-on Seats"/>
    <n v="2"/>
    <n v="16607"/>
    <x v="3"/>
    <x v="3"/>
    <x v="7"/>
  </r>
  <r>
    <n v="31"/>
    <x v="11"/>
    <x v="1"/>
    <x v="1"/>
    <n v="98"/>
    <s v="5. Add-on Seats"/>
    <n v="2"/>
    <n v="16591"/>
    <x v="3"/>
    <x v="3"/>
    <x v="7"/>
  </r>
  <r>
    <n v="47"/>
    <x v="5"/>
    <x v="2"/>
    <x v="0"/>
    <n v="150"/>
    <s v="5. Add-on Seats"/>
    <n v="4"/>
    <n v="16064"/>
    <x v="3"/>
    <x v="3"/>
    <x v="7"/>
  </r>
  <r>
    <n v="35"/>
    <x v="0"/>
    <x v="0"/>
    <x v="0"/>
    <n v="111"/>
    <s v="5. Add-on Seats"/>
    <n v="4"/>
    <n v="15634"/>
    <x v="3"/>
    <x v="3"/>
    <x v="7"/>
  </r>
  <r>
    <n v="27"/>
    <x v="5"/>
    <x v="2"/>
    <x v="0"/>
    <n v="89"/>
    <s v="5. Add-on Seats"/>
    <n v="1"/>
    <n v="15451"/>
    <x v="3"/>
    <x v="3"/>
    <x v="7"/>
  </r>
  <r>
    <n v="49"/>
    <x v="1"/>
    <x v="1"/>
    <x v="1"/>
    <n v="157"/>
    <s v="5. Add-on Seats"/>
    <n v="2"/>
    <n v="14952"/>
    <x v="3"/>
    <x v="3"/>
    <x v="7"/>
  </r>
  <r>
    <n v="36"/>
    <x v="10"/>
    <x v="4"/>
    <x v="0"/>
    <n v="114"/>
    <s v="5. Add-on Seats"/>
    <n v="3"/>
    <n v="14718"/>
    <x v="3"/>
    <x v="3"/>
    <x v="7"/>
  </r>
  <r>
    <n v="33"/>
    <x v="7"/>
    <x v="3"/>
    <x v="0"/>
    <n v="106"/>
    <s v="5. Add-on Seats"/>
    <n v="1"/>
    <n v="14311"/>
    <x v="3"/>
    <x v="3"/>
    <x v="7"/>
  </r>
  <r>
    <n v="31"/>
    <x v="11"/>
    <x v="1"/>
    <x v="0"/>
    <n v="99"/>
    <s v="5. Add-on Seats"/>
    <n v="1"/>
    <n v="13991"/>
    <x v="3"/>
    <x v="3"/>
    <x v="7"/>
  </r>
  <r>
    <n v="41"/>
    <x v="4"/>
    <x v="4"/>
    <x v="0"/>
    <n v="134"/>
    <s v="5. Add-on Seats"/>
    <n v="2"/>
    <n v="13672"/>
    <x v="3"/>
    <x v="3"/>
    <x v="7"/>
  </r>
  <r>
    <n v="30"/>
    <x v="6"/>
    <x v="1"/>
    <x v="1"/>
    <n v="96"/>
    <s v="5. Add-on Seats"/>
    <n v="2"/>
    <n v="13573"/>
    <x v="3"/>
    <x v="3"/>
    <x v="7"/>
  </r>
  <r>
    <n v="34"/>
    <x v="8"/>
    <x v="4"/>
    <x v="0"/>
    <n v="108"/>
    <s v="5. Add-on Seats"/>
    <n v="4"/>
    <n v="13097"/>
    <x v="3"/>
    <x v="3"/>
    <x v="7"/>
  </r>
  <r>
    <n v="28"/>
    <x v="13"/>
    <x v="1"/>
    <x v="1"/>
    <n v="93"/>
    <s v="5. Add-on Seats"/>
    <n v="2"/>
    <n v="12863"/>
    <x v="3"/>
    <x v="3"/>
    <x v="7"/>
  </r>
  <r>
    <n v="26"/>
    <x v="2"/>
    <x v="2"/>
    <x v="0"/>
    <n v="86"/>
    <s v="5. Add-on Seats"/>
    <n v="1"/>
    <n v="12424"/>
    <x v="3"/>
    <x v="3"/>
    <x v="7"/>
  </r>
  <r>
    <n v="57"/>
    <x v="2"/>
    <x v="2"/>
    <x v="0"/>
    <n v="181"/>
    <s v="5. Add-on Seats"/>
    <n v="1"/>
    <n v="12338"/>
    <x v="3"/>
    <x v="3"/>
    <x v="7"/>
  </r>
  <r>
    <n v="47"/>
    <x v="5"/>
    <x v="2"/>
    <x v="1"/>
    <n v="151"/>
    <s v="5. Add-on Seats"/>
    <n v="4"/>
    <n v="12167"/>
    <x v="3"/>
    <x v="3"/>
    <x v="7"/>
  </r>
  <r>
    <n v="59"/>
    <x v="9"/>
    <x v="0"/>
    <x v="0"/>
    <n v="187"/>
    <s v="5. Add-on Seats"/>
    <n v="3"/>
    <n v="12140"/>
    <x v="3"/>
    <x v="3"/>
    <x v="7"/>
  </r>
  <r>
    <n v="28"/>
    <x v="13"/>
    <x v="1"/>
    <x v="1"/>
    <n v="94"/>
    <s v="5. Add-on Seats"/>
    <n v="4"/>
    <n v="11308"/>
    <x v="3"/>
    <x v="3"/>
    <x v="7"/>
  </r>
  <r>
    <n v="38"/>
    <x v="0"/>
    <x v="0"/>
    <x v="0"/>
    <n v="122"/>
    <s v="5. Add-on Seats"/>
    <n v="2"/>
    <n v="11283"/>
    <x v="3"/>
    <x v="3"/>
    <x v="7"/>
  </r>
  <r>
    <n v="46"/>
    <x v="9"/>
    <x v="0"/>
    <x v="0"/>
    <n v="149"/>
    <s v="5. Add-on Seats"/>
    <n v="2"/>
    <n v="10365"/>
    <x v="3"/>
    <x v="3"/>
    <x v="7"/>
  </r>
  <r>
    <n v="4"/>
    <x v="7"/>
    <x v="3"/>
    <x v="1"/>
    <n v="15"/>
    <s v="1. Core Mkt Auto Plat"/>
    <n v="2"/>
    <n v="72105"/>
    <x v="1"/>
    <x v="2"/>
    <x v="6"/>
  </r>
  <r>
    <n v="3"/>
    <x v="0"/>
    <x v="0"/>
    <x v="0"/>
    <n v="13"/>
    <s v="1. Core Mkt Auto Plat"/>
    <n v="1"/>
    <n v="69341"/>
    <x v="1"/>
    <x v="2"/>
    <x v="6"/>
  </r>
  <r>
    <n v="7"/>
    <x v="8"/>
    <x v="4"/>
    <x v="0"/>
    <n v="23"/>
    <s v="1. Core Mkt Auto Plat"/>
    <n v="1"/>
    <n v="52145"/>
    <x v="1"/>
    <x v="2"/>
    <x v="6"/>
  </r>
  <r>
    <n v="6"/>
    <x v="2"/>
    <x v="2"/>
    <x v="0"/>
    <n v="20"/>
    <s v="1. Core Mkt Auto Plat"/>
    <n v="3"/>
    <n v="40443"/>
    <x v="2"/>
    <x v="2"/>
    <x v="6"/>
  </r>
  <r>
    <n v="1"/>
    <x v="2"/>
    <x v="2"/>
    <x v="0"/>
    <n v="3"/>
    <s v="1. Core Mkt Auto Plat"/>
    <n v="2"/>
    <n v="28775"/>
    <x v="2"/>
    <x v="2"/>
    <x v="6"/>
  </r>
  <r>
    <n v="2"/>
    <x v="3"/>
    <x v="3"/>
    <x v="1"/>
    <n v="8"/>
    <s v="1. Core Mkt Auto Plat"/>
    <n v="3"/>
    <n v="27217"/>
    <x v="2"/>
    <x v="2"/>
    <x v="6"/>
  </r>
  <r>
    <n v="19"/>
    <x v="9"/>
    <x v="0"/>
    <x v="1"/>
    <n v="60"/>
    <s v="1. Core Mkt Auto Plat"/>
    <n v="3"/>
    <n v="80765"/>
    <x v="1"/>
    <x v="2"/>
    <x v="8"/>
  </r>
  <r>
    <n v="7"/>
    <x v="8"/>
    <x v="4"/>
    <x v="1"/>
    <n v="22"/>
    <s v="1. Core Mkt Auto Plat"/>
    <n v="4"/>
    <n v="69743"/>
    <x v="1"/>
    <x v="2"/>
    <x v="8"/>
  </r>
  <r>
    <n v="8"/>
    <x v="5"/>
    <x v="2"/>
    <x v="0"/>
    <n v="26"/>
    <s v="1. Core Mkt Auto Plat"/>
    <n v="4"/>
    <n v="68014"/>
    <x v="1"/>
    <x v="2"/>
    <x v="8"/>
  </r>
  <r>
    <n v="13"/>
    <x v="2"/>
    <x v="2"/>
    <x v="1"/>
    <n v="43"/>
    <s v="1. Core Mkt Auto Plat"/>
    <n v="2"/>
    <n v="60185"/>
    <x v="1"/>
    <x v="2"/>
    <x v="8"/>
  </r>
  <r>
    <n v="11"/>
    <x v="5"/>
    <x v="2"/>
    <x v="0"/>
    <n v="36"/>
    <s v="1. Core Mkt Auto Plat"/>
    <n v="1"/>
    <n v="59725"/>
    <x v="1"/>
    <x v="2"/>
    <x v="8"/>
  </r>
  <r>
    <n v="11"/>
    <x v="5"/>
    <x v="2"/>
    <x v="0"/>
    <n v="37"/>
    <s v="1. Core Mkt Auto Plat"/>
    <n v="4"/>
    <n v="59708"/>
    <x v="1"/>
    <x v="2"/>
    <x v="8"/>
  </r>
  <r>
    <n v="17"/>
    <x v="15"/>
    <x v="2"/>
    <x v="0"/>
    <n v="56"/>
    <s v="1. Core Mkt Auto Plat"/>
    <n v="3"/>
    <n v="51013"/>
    <x v="1"/>
    <x v="2"/>
    <x v="8"/>
  </r>
  <r>
    <n v="22"/>
    <x v="0"/>
    <x v="0"/>
    <x v="0"/>
    <n v="71"/>
    <s v="1. Core Mkt Auto Plat"/>
    <n v="4"/>
    <n v="50200"/>
    <x v="1"/>
    <x v="2"/>
    <x v="8"/>
  </r>
  <r>
    <n v="14"/>
    <x v="0"/>
    <x v="0"/>
    <x v="1"/>
    <n v="49"/>
    <s v="1. Core Mkt Auto Plat"/>
    <n v="3"/>
    <n v="42778"/>
    <x v="2"/>
    <x v="2"/>
    <x v="8"/>
  </r>
  <r>
    <n v="24"/>
    <x v="6"/>
    <x v="1"/>
    <x v="0"/>
    <n v="78"/>
    <s v="1. Core Mkt Auto Plat"/>
    <n v="3"/>
    <n v="42667"/>
    <x v="2"/>
    <x v="2"/>
    <x v="8"/>
  </r>
  <r>
    <n v="22"/>
    <x v="0"/>
    <x v="0"/>
    <x v="0"/>
    <n v="72"/>
    <s v="1. Core Mkt Auto Plat"/>
    <n v="3"/>
    <n v="36745"/>
    <x v="2"/>
    <x v="2"/>
    <x v="8"/>
  </r>
  <r>
    <n v="13"/>
    <x v="2"/>
    <x v="2"/>
    <x v="1"/>
    <n v="44"/>
    <s v="1. Core Mkt Auto Plat"/>
    <n v="3"/>
    <n v="27262"/>
    <x v="2"/>
    <x v="2"/>
    <x v="8"/>
  </r>
  <r>
    <n v="16"/>
    <x v="4"/>
    <x v="4"/>
    <x v="0"/>
    <n v="54"/>
    <s v="1. Core Mkt Auto Plat"/>
    <n v="1"/>
    <n v="26649"/>
    <x v="2"/>
    <x v="2"/>
    <x v="8"/>
  </r>
  <r>
    <n v="15"/>
    <x v="1"/>
    <x v="1"/>
    <x v="0"/>
    <n v="51"/>
    <s v="1. Core Mkt Auto Plat"/>
    <n v="2"/>
    <n v="24553"/>
    <x v="3"/>
    <x v="2"/>
    <x v="8"/>
  </r>
  <r>
    <n v="64"/>
    <x v="10"/>
    <x v="4"/>
    <x v="0"/>
    <n v="201"/>
    <s v="1. Core Mkt Auto Plat"/>
    <n v="2"/>
    <n v="32472"/>
    <x v="4"/>
    <x v="4"/>
    <x v="9"/>
  </r>
  <r>
    <n v="66"/>
    <x v="5"/>
    <x v="2"/>
    <x v="0"/>
    <n v="213"/>
    <s v="1. Core Mkt Auto Plat"/>
    <n v="4"/>
    <n v="27317"/>
    <x v="4"/>
    <x v="4"/>
    <x v="9"/>
  </r>
  <r>
    <n v="59"/>
    <x v="9"/>
    <x v="0"/>
    <x v="0"/>
    <n v="188"/>
    <s v="1. Core Mkt Auto Plat"/>
    <n v="3"/>
    <n v="11957"/>
    <x v="4"/>
    <x v="4"/>
    <x v="9"/>
  </r>
  <r>
    <n v="64"/>
    <x v="10"/>
    <x v="4"/>
    <x v="1"/>
    <n v="202"/>
    <s v="1. Core Mkt Auto Plat"/>
    <n v="2"/>
    <n v="17898"/>
    <x v="4"/>
    <x v="4"/>
    <x v="9"/>
  </r>
  <r>
    <n v="65"/>
    <x v="9"/>
    <x v="0"/>
    <x v="1"/>
    <n v="207"/>
    <s v="1. Core Mkt Auto Plat"/>
    <n v="3"/>
    <n v="14687"/>
    <x v="4"/>
    <x v="4"/>
    <x v="9"/>
  </r>
  <r>
    <n v="65"/>
    <x v="9"/>
    <x v="0"/>
    <x v="1"/>
    <n v="208"/>
    <s v="1. Core Mkt Auto Plat"/>
    <n v="4"/>
    <n v="25770"/>
    <x v="4"/>
    <x v="4"/>
    <x v="9"/>
  </r>
  <r>
    <n v="66"/>
    <x v="5"/>
    <x v="2"/>
    <x v="1"/>
    <n v="212"/>
    <s v="1. Core Mkt Auto Plat"/>
    <n v="4"/>
    <n v="13661"/>
    <x v="4"/>
    <x v="4"/>
    <x v="9"/>
  </r>
  <r>
    <n v="67"/>
    <x v="0"/>
    <x v="0"/>
    <x v="1"/>
    <n v="216"/>
    <s v="1. Core Mkt Auto Plat"/>
    <n v="1"/>
    <n v="17588"/>
    <x v="4"/>
    <x v="4"/>
    <x v="9"/>
  </r>
  <r>
    <n v="67"/>
    <x v="0"/>
    <x v="0"/>
    <x v="1"/>
    <n v="217"/>
    <s v="1. Core Mkt Auto Plat"/>
    <n v="4"/>
    <n v="20870"/>
    <x v="4"/>
    <x v="4"/>
    <x v="9"/>
  </r>
  <r>
    <n v="1"/>
    <x v="2"/>
    <x v="2"/>
    <x v="0"/>
    <n v="4"/>
    <s v="1. Core Mkt Auto Plat"/>
    <n v="1"/>
    <n v="25000"/>
    <x v="2"/>
    <x v="2"/>
    <x v="8"/>
  </r>
  <r>
    <n v="70"/>
    <x v="14"/>
    <x v="0"/>
    <x v="0"/>
    <n v="232"/>
    <s v="1. Core Mkt Auto Plat"/>
    <n v="1"/>
    <n v="25000"/>
    <x v="2"/>
    <x v="2"/>
    <x v="8"/>
  </r>
  <r>
    <n v="73"/>
    <x v="0"/>
    <x v="0"/>
    <x v="0"/>
    <n v="238"/>
    <s v="1. Core Mkt Auto Plat"/>
    <n v="3"/>
    <n v="25000"/>
    <x v="2"/>
    <x v="2"/>
    <x v="8"/>
  </r>
  <r>
    <n v="74"/>
    <x v="5"/>
    <x v="2"/>
    <x v="0"/>
    <n v="242"/>
    <s v="1. Core Mkt Auto Plat"/>
    <n v="4"/>
    <n v="25000"/>
    <x v="2"/>
    <x v="2"/>
    <x v="8"/>
  </r>
  <r>
    <n v="74"/>
    <x v="5"/>
    <x v="2"/>
    <x v="1"/>
    <n v="241"/>
    <s v="1. Core Mkt Auto Plat"/>
    <n v="3"/>
    <n v="25000"/>
    <x v="2"/>
    <x v="2"/>
    <x v="8"/>
  </r>
  <r>
    <n v="75"/>
    <x v="1"/>
    <x v="1"/>
    <x v="1"/>
    <n v="245"/>
    <s v="1. Core Mkt Auto Plat"/>
    <n v="2"/>
    <n v="25000"/>
    <x v="2"/>
    <x v="2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9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showAll="0"/>
    <pivotField axis="axisRow"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showAll="0"/>
  </pivotFields>
  <rowFields count="1">
    <field x="9"/>
  </rowFields>
  <rowItems count="6">
    <i>
      <x v="1"/>
    </i>
    <i>
      <x v="3"/>
    </i>
    <i>
      <x v="5"/>
    </i>
    <i>
      <x v="6"/>
    </i>
    <i>
      <x v="8"/>
    </i>
    <i t="grand">
      <x/>
    </i>
  </rowItems>
  <colItems count="1">
    <i/>
  </colItems>
  <dataFields count="1">
    <dataField name="Sum of Annual Contract Value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3:C19" firstHeaderRow="0" firstDataRow="1" firstDataCol="1"/>
  <pivotFields count="11">
    <pivotField showAll="0"/>
    <pivotField showAll="0"/>
    <pivotField showAll="0"/>
    <pivotField showAll="0"/>
    <pivotField dataField="1" showAll="0"/>
    <pivotField showAll="0"/>
    <pivotField showAll="0"/>
    <pivotField dataField="1" numFmtId="166" showAll="0"/>
    <pivotField showAll="0"/>
    <pivotField axis="axisRow"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axis="axisRow"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2">
    <field x="9"/>
    <field x="10"/>
  </rowFields>
  <rowItems count="16">
    <i>
      <x v="1"/>
    </i>
    <i r="1">
      <x v="3"/>
    </i>
    <i r="1">
      <x v="6"/>
    </i>
    <i r="1">
      <x v="8"/>
    </i>
    <i r="1">
      <x v="9"/>
    </i>
    <i>
      <x v="3"/>
    </i>
    <i r="1">
      <x v="1"/>
    </i>
    <i r="1">
      <x v="7"/>
    </i>
    <i>
      <x v="5"/>
    </i>
    <i r="1">
      <x v="2"/>
    </i>
    <i>
      <x v="6"/>
    </i>
    <i r="1">
      <x v="4"/>
    </i>
    <i>
      <x v="8"/>
    </i>
    <i r="1">
      <x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Deal #" fld="4" subtotal="count" baseField="9" baseItem="1"/>
    <dataField name="Sum of Annual Contract Value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3:C41" firstHeaderRow="0" firstDataRow="1" firstDataCol="1"/>
  <pivotFields count="11">
    <pivotField showAll="0"/>
    <pivotField showAll="0"/>
    <pivotField showAll="0"/>
    <pivotField showAll="0"/>
    <pivotField dataField="1" showAll="0"/>
    <pivotField showAll="0"/>
    <pivotField showAll="0"/>
    <pivotField dataField="1" numFmtId="166"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axis="axisRow"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3">
    <field x="8"/>
    <field x="9"/>
    <field x="10"/>
  </rowFields>
  <rowItems count="38">
    <i>
      <x/>
    </i>
    <i r="1">
      <x v="1"/>
    </i>
    <i r="2">
      <x v="3"/>
    </i>
    <i r="2">
      <x v="6"/>
    </i>
    <i r="2">
      <x v="8"/>
    </i>
    <i r="2">
      <x v="9"/>
    </i>
    <i>
      <x v="1"/>
    </i>
    <i r="1">
      <x v="1"/>
    </i>
    <i r="2">
      <x v="3"/>
    </i>
    <i r="2">
      <x v="6"/>
    </i>
    <i r="2">
      <x v="8"/>
    </i>
    <i r="2">
      <x v="9"/>
    </i>
    <i r="1">
      <x v="8"/>
    </i>
    <i r="2">
      <x/>
    </i>
    <i r="2">
      <x v="5"/>
    </i>
    <i>
      <x v="2"/>
    </i>
    <i r="1">
      <x v="1"/>
    </i>
    <i r="2">
      <x v="3"/>
    </i>
    <i r="2">
      <x v="8"/>
    </i>
    <i r="2">
      <x v="9"/>
    </i>
    <i r="1">
      <x v="3"/>
    </i>
    <i r="2">
      <x v="7"/>
    </i>
    <i r="1">
      <x v="8"/>
    </i>
    <i r="2">
      <x/>
    </i>
    <i r="2">
      <x v="5"/>
    </i>
    <i>
      <x v="3"/>
    </i>
    <i r="1">
      <x v="3"/>
    </i>
    <i r="2">
      <x v="1"/>
    </i>
    <i r="1">
      <x v="5"/>
    </i>
    <i r="2">
      <x v="2"/>
    </i>
    <i r="1">
      <x v="8"/>
    </i>
    <i r="2">
      <x v="5"/>
    </i>
    <i>
      <x v="4"/>
    </i>
    <i r="1">
      <x v="3"/>
    </i>
    <i r="2">
      <x v="1"/>
    </i>
    <i r="1">
      <x v="6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Deal #" fld="4" subtotal="count" baseField="9" baseItem="1"/>
    <dataField name="Sum of Annual Contract Value" fld="7" baseField="0" baseItem="0"/>
  </dataFields>
  <chartFormats count="2">
    <chartFormat chart="1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3:G42" firstHeaderRow="1" firstDataRow="2" firstDataCol="1"/>
  <pivotFields count="11">
    <pivotField showAll="0"/>
    <pivotField showAll="0">
      <items count="17">
        <item x="2"/>
        <item x="0"/>
        <item x="3"/>
        <item x="8"/>
        <item x="5"/>
        <item x="15"/>
        <item x="11"/>
        <item x="9"/>
        <item x="4"/>
        <item x="10"/>
        <item x="12"/>
        <item x="1"/>
        <item x="14"/>
        <item x="7"/>
        <item x="13"/>
        <item x="6"/>
        <item t="default"/>
      </items>
    </pivotField>
    <pivotField axis="axisCol" showAll="0">
      <items count="6">
        <item x="2"/>
        <item x="0"/>
        <item x="4"/>
        <item x="3"/>
        <item x="1"/>
        <item t="default"/>
      </items>
    </pivotField>
    <pivotField showAll="0"/>
    <pivotField showAll="0"/>
    <pivotField showAll="0"/>
    <pivotField showAll="0"/>
    <pivotField dataField="1" numFmtId="166"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axis="axisRow"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3">
    <field x="8"/>
    <field x="9"/>
    <field x="10"/>
  </rowFields>
  <rowItems count="38">
    <i>
      <x/>
    </i>
    <i r="1">
      <x v="1"/>
    </i>
    <i r="2">
      <x v="3"/>
    </i>
    <i r="2">
      <x v="6"/>
    </i>
    <i r="2">
      <x v="8"/>
    </i>
    <i r="2">
      <x v="9"/>
    </i>
    <i>
      <x v="1"/>
    </i>
    <i r="1">
      <x v="1"/>
    </i>
    <i r="2">
      <x v="3"/>
    </i>
    <i r="2">
      <x v="6"/>
    </i>
    <i r="2">
      <x v="8"/>
    </i>
    <i r="2">
      <x v="9"/>
    </i>
    <i r="1">
      <x v="8"/>
    </i>
    <i r="2">
      <x/>
    </i>
    <i r="2">
      <x v="5"/>
    </i>
    <i>
      <x v="2"/>
    </i>
    <i r="1">
      <x v="1"/>
    </i>
    <i r="2">
      <x v="3"/>
    </i>
    <i r="2">
      <x v="8"/>
    </i>
    <i r="2">
      <x v="9"/>
    </i>
    <i r="1">
      <x v="3"/>
    </i>
    <i r="2">
      <x v="7"/>
    </i>
    <i r="1">
      <x v="8"/>
    </i>
    <i r="2">
      <x/>
    </i>
    <i r="2">
      <x v="5"/>
    </i>
    <i>
      <x v="3"/>
    </i>
    <i r="1">
      <x v="3"/>
    </i>
    <i r="2">
      <x v="1"/>
    </i>
    <i r="1">
      <x v="5"/>
    </i>
    <i r="2">
      <x v="2"/>
    </i>
    <i r="1">
      <x v="8"/>
    </i>
    <i r="2">
      <x v="5"/>
    </i>
    <i>
      <x v="4"/>
    </i>
    <i r="1">
      <x v="3"/>
    </i>
    <i r="2">
      <x v="1"/>
    </i>
    <i r="1">
      <x v="6"/>
    </i>
    <i r="2">
      <x v="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nnual Contract Value" fld="7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3:R42" firstHeaderRow="1" firstDataRow="2" firstDataCol="1"/>
  <pivotFields count="11">
    <pivotField showAll="0"/>
    <pivotField axis="axisCol" showAll="0">
      <items count="17">
        <item x="2"/>
        <item x="0"/>
        <item x="3"/>
        <item x="8"/>
        <item x="5"/>
        <item x="15"/>
        <item x="11"/>
        <item x="9"/>
        <item x="4"/>
        <item x="10"/>
        <item x="12"/>
        <item x="1"/>
        <item x="14"/>
        <item x="7"/>
        <item x="13"/>
        <item x="6"/>
        <item t="default"/>
      </items>
    </pivotField>
    <pivotField showAll="0">
      <items count="6">
        <item x="2"/>
        <item x="0"/>
        <item x="4"/>
        <item x="3"/>
        <item x="1"/>
        <item t="default"/>
      </items>
    </pivotField>
    <pivotField showAll="0"/>
    <pivotField showAll="0"/>
    <pivotField showAll="0"/>
    <pivotField showAll="0"/>
    <pivotField dataField="1" numFmtId="166"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axis="axisRow"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3">
    <field x="8"/>
    <field x="9"/>
    <field x="10"/>
  </rowFields>
  <rowItems count="38">
    <i>
      <x/>
    </i>
    <i r="1">
      <x v="1"/>
    </i>
    <i r="2">
      <x v="3"/>
    </i>
    <i r="2">
      <x v="6"/>
    </i>
    <i r="2">
      <x v="8"/>
    </i>
    <i r="2">
      <x v="9"/>
    </i>
    <i>
      <x v="1"/>
    </i>
    <i r="1">
      <x v="1"/>
    </i>
    <i r="2">
      <x v="3"/>
    </i>
    <i r="2">
      <x v="6"/>
    </i>
    <i r="2">
      <x v="8"/>
    </i>
    <i r="2">
      <x v="9"/>
    </i>
    <i r="1">
      <x v="8"/>
    </i>
    <i r="2">
      <x/>
    </i>
    <i r="2">
      <x v="5"/>
    </i>
    <i>
      <x v="2"/>
    </i>
    <i r="1">
      <x v="1"/>
    </i>
    <i r="2">
      <x v="3"/>
    </i>
    <i r="2">
      <x v="8"/>
    </i>
    <i r="2">
      <x v="9"/>
    </i>
    <i r="1">
      <x v="3"/>
    </i>
    <i r="2">
      <x v="7"/>
    </i>
    <i r="1">
      <x v="8"/>
    </i>
    <i r="2">
      <x/>
    </i>
    <i r="2">
      <x v="5"/>
    </i>
    <i>
      <x v="3"/>
    </i>
    <i r="1">
      <x v="3"/>
    </i>
    <i r="2">
      <x v="1"/>
    </i>
    <i r="1">
      <x v="5"/>
    </i>
    <i r="2">
      <x v="2"/>
    </i>
    <i r="1">
      <x v="8"/>
    </i>
    <i r="2">
      <x v="5"/>
    </i>
    <i>
      <x v="4"/>
    </i>
    <i r="1">
      <x v="3"/>
    </i>
    <i r="2">
      <x v="1"/>
    </i>
    <i r="1">
      <x v="6"/>
    </i>
    <i r="2">
      <x v="4"/>
    </i>
    <i t="grand">
      <x/>
    </i>
  </rowItems>
  <colFields count="1">
    <field x="1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 of Annual Contract Value" fld="7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C2" sqref="C2"/>
    </sheetView>
  </sheetViews>
  <sheetFormatPr defaultRowHeight="15" x14ac:dyDescent="0.25"/>
  <cols>
    <col min="1" max="1" width="16.7109375" bestFit="1" customWidth="1"/>
    <col min="2" max="2" width="52" bestFit="1" customWidth="1"/>
  </cols>
  <sheetData>
    <row r="1" spans="1:2" x14ac:dyDescent="0.25">
      <c r="A1" s="109" t="s">
        <v>92</v>
      </c>
    </row>
    <row r="3" spans="1:2" x14ac:dyDescent="0.25">
      <c r="A3" s="6" t="s">
        <v>93</v>
      </c>
      <c r="B3" s="6" t="s">
        <v>94</v>
      </c>
    </row>
    <row r="4" spans="1:2" x14ac:dyDescent="0.25">
      <c r="A4" s="6" t="s">
        <v>95</v>
      </c>
      <c r="B4" s="6" t="s">
        <v>96</v>
      </c>
    </row>
    <row r="5" spans="1:2" x14ac:dyDescent="0.25">
      <c r="A5" s="6" t="s">
        <v>97</v>
      </c>
      <c r="B5" s="6" t="s">
        <v>98</v>
      </c>
    </row>
    <row r="6" spans="1:2" x14ac:dyDescent="0.25">
      <c r="A6" s="6" t="s">
        <v>99</v>
      </c>
      <c r="B6" s="6" t="s">
        <v>100</v>
      </c>
    </row>
    <row r="7" spans="1:2" x14ac:dyDescent="0.25">
      <c r="A7" s="6" t="s">
        <v>101</v>
      </c>
      <c r="B7" s="6" t="s">
        <v>102</v>
      </c>
    </row>
    <row r="8" spans="1:2" x14ac:dyDescent="0.25">
      <c r="A8" s="6" t="s">
        <v>0</v>
      </c>
      <c r="B8" s="6" t="s">
        <v>103</v>
      </c>
    </row>
    <row r="9" spans="1:2" x14ac:dyDescent="0.25">
      <c r="A9" s="6" t="s">
        <v>104</v>
      </c>
      <c r="B9" s="6" t="s">
        <v>105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7"/>
  <sheetViews>
    <sheetView workbookViewId="0">
      <selection activeCell="I12" sqref="I12"/>
    </sheetView>
  </sheetViews>
  <sheetFormatPr defaultRowHeight="15" x14ac:dyDescent="0.25"/>
  <cols>
    <col min="1" max="1" width="10.28515625" customWidth="1"/>
    <col min="2" max="2" width="10.42578125" bestFit="1" customWidth="1"/>
    <col min="3" max="3" width="11.85546875" bestFit="1" customWidth="1"/>
    <col min="4" max="5" width="11.85546875" customWidth="1"/>
    <col min="6" max="6" width="24.85546875" bestFit="1" customWidth="1"/>
    <col min="7" max="7" width="7.85546875" bestFit="1" customWidth="1"/>
    <col min="8" max="8" width="12.5703125" bestFit="1" customWidth="1"/>
    <col min="9" max="9" width="12.5703125" customWidth="1"/>
    <col min="10" max="10" width="13.5703125" customWidth="1"/>
    <col min="11" max="11" width="20.42578125" bestFit="1" customWidth="1"/>
  </cols>
  <sheetData>
    <row r="2" spans="1:11" ht="45" x14ac:dyDescent="0.25">
      <c r="A2" s="7" t="s">
        <v>43</v>
      </c>
      <c r="B2" s="103" t="s">
        <v>0</v>
      </c>
      <c r="C2" s="7" t="s">
        <v>44</v>
      </c>
      <c r="D2" s="7" t="s">
        <v>47</v>
      </c>
      <c r="E2" s="7" t="s">
        <v>46</v>
      </c>
      <c r="F2" s="103" t="s">
        <v>1</v>
      </c>
      <c r="G2" s="103" t="s">
        <v>2</v>
      </c>
      <c r="H2" s="7" t="s">
        <v>41</v>
      </c>
      <c r="I2" s="7" t="s">
        <v>50</v>
      </c>
      <c r="J2" s="7" t="s">
        <v>42</v>
      </c>
      <c r="K2" s="103" t="s">
        <v>33</v>
      </c>
    </row>
    <row r="3" spans="1:11" x14ac:dyDescent="0.25">
      <c r="A3" s="8">
        <v>1</v>
      </c>
      <c r="B3" s="6" t="s">
        <v>7</v>
      </c>
      <c r="C3" s="6" t="s">
        <v>19</v>
      </c>
      <c r="D3" s="6" t="s">
        <v>49</v>
      </c>
      <c r="E3" s="6">
        <v>1</v>
      </c>
      <c r="F3" s="6" t="s">
        <v>24</v>
      </c>
      <c r="G3" s="6">
        <v>2</v>
      </c>
      <c r="H3" s="5">
        <v>97708</v>
      </c>
      <c r="I3" s="5" t="s">
        <v>52</v>
      </c>
      <c r="J3" s="6" t="s">
        <v>58</v>
      </c>
      <c r="K3" s="6" t="s">
        <v>34</v>
      </c>
    </row>
    <row r="4" spans="1:11" x14ac:dyDescent="0.25">
      <c r="A4" s="8">
        <v>1</v>
      </c>
      <c r="B4" s="6" t="s">
        <v>7</v>
      </c>
      <c r="C4" s="6" t="s">
        <v>19</v>
      </c>
      <c r="D4" s="6" t="s">
        <v>48</v>
      </c>
      <c r="E4" s="6">
        <v>2</v>
      </c>
      <c r="F4" s="6" t="s">
        <v>25</v>
      </c>
      <c r="G4" s="6">
        <v>1</v>
      </c>
      <c r="H4" s="5">
        <v>82768</v>
      </c>
      <c r="I4" s="5" t="s">
        <v>52</v>
      </c>
      <c r="J4" s="6" t="s">
        <v>58</v>
      </c>
      <c r="K4" s="6" t="s">
        <v>34</v>
      </c>
    </row>
    <row r="5" spans="1:11" x14ac:dyDescent="0.25">
      <c r="A5" s="8">
        <v>1</v>
      </c>
      <c r="B5" s="6" t="s">
        <v>7</v>
      </c>
      <c r="C5" s="6" t="s">
        <v>19</v>
      </c>
      <c r="D5" s="6" t="s">
        <v>48</v>
      </c>
      <c r="E5" s="6">
        <v>3</v>
      </c>
      <c r="F5" s="6" t="s">
        <v>24</v>
      </c>
      <c r="G5" s="6">
        <v>2</v>
      </c>
      <c r="H5" s="5">
        <v>28775</v>
      </c>
      <c r="I5" s="5" t="s">
        <v>53</v>
      </c>
      <c r="J5" s="6" t="s">
        <v>32</v>
      </c>
      <c r="K5" s="6" t="s">
        <v>63</v>
      </c>
    </row>
    <row r="6" spans="1:11" x14ac:dyDescent="0.25">
      <c r="A6" s="8">
        <v>1</v>
      </c>
      <c r="B6" s="6" t="s">
        <v>7</v>
      </c>
      <c r="C6" s="6" t="s">
        <v>19</v>
      </c>
      <c r="D6" s="6" t="s">
        <v>48</v>
      </c>
      <c r="E6" s="6">
        <v>4</v>
      </c>
      <c r="F6" s="6" t="s">
        <v>24</v>
      </c>
      <c r="G6" s="6">
        <v>1</v>
      </c>
      <c r="H6" s="5">
        <v>25000</v>
      </c>
      <c r="I6" s="5" t="s">
        <v>53</v>
      </c>
      <c r="J6" s="6" t="s">
        <v>32</v>
      </c>
      <c r="K6" s="6" t="s">
        <v>64</v>
      </c>
    </row>
    <row r="7" spans="1:11" x14ac:dyDescent="0.25">
      <c r="A7" s="8">
        <v>2</v>
      </c>
      <c r="B7" s="6" t="s">
        <v>16</v>
      </c>
      <c r="C7" s="6" t="s">
        <v>21</v>
      </c>
      <c r="D7" s="6" t="s">
        <v>48</v>
      </c>
      <c r="E7" s="6">
        <v>5</v>
      </c>
      <c r="F7" s="6" t="s">
        <v>24</v>
      </c>
      <c r="G7" s="6">
        <v>1</v>
      </c>
      <c r="H7" s="5">
        <v>85279</v>
      </c>
      <c r="I7" s="5" t="s">
        <v>52</v>
      </c>
      <c r="J7" s="6" t="s">
        <v>58</v>
      </c>
      <c r="K7" s="6" t="s">
        <v>34</v>
      </c>
    </row>
    <row r="8" spans="1:11" x14ac:dyDescent="0.25">
      <c r="A8" s="8">
        <v>2</v>
      </c>
      <c r="B8" s="6" t="s">
        <v>16</v>
      </c>
      <c r="C8" s="6" t="s">
        <v>21</v>
      </c>
      <c r="D8" s="6" t="s">
        <v>48</v>
      </c>
      <c r="E8" s="6">
        <v>6</v>
      </c>
      <c r="F8" s="6" t="s">
        <v>25</v>
      </c>
      <c r="G8" s="6">
        <v>2</v>
      </c>
      <c r="H8" s="5">
        <v>79706</v>
      </c>
      <c r="I8" s="5" t="s">
        <v>52</v>
      </c>
      <c r="J8" s="6" t="s">
        <v>58</v>
      </c>
      <c r="K8" s="6" t="s">
        <v>34</v>
      </c>
    </row>
    <row r="9" spans="1:11" x14ac:dyDescent="0.25">
      <c r="A9" s="8">
        <v>2</v>
      </c>
      <c r="B9" s="6" t="s">
        <v>16</v>
      </c>
      <c r="C9" s="6" t="s">
        <v>21</v>
      </c>
      <c r="D9" s="6" t="s">
        <v>48</v>
      </c>
      <c r="E9" s="6">
        <v>7</v>
      </c>
      <c r="F9" s="6" t="s">
        <v>26</v>
      </c>
      <c r="G9" s="6">
        <v>1</v>
      </c>
      <c r="H9" s="5">
        <v>10645</v>
      </c>
      <c r="I9" s="5" t="s">
        <v>54</v>
      </c>
      <c r="J9" s="6" t="s">
        <v>59</v>
      </c>
      <c r="K9" s="6" t="s">
        <v>38</v>
      </c>
    </row>
    <row r="10" spans="1:11" x14ac:dyDescent="0.25">
      <c r="A10" s="8">
        <v>2</v>
      </c>
      <c r="B10" s="6" t="s">
        <v>16</v>
      </c>
      <c r="C10" s="6" t="s">
        <v>21</v>
      </c>
      <c r="D10" s="6" t="s">
        <v>49</v>
      </c>
      <c r="E10" s="6">
        <v>8</v>
      </c>
      <c r="F10" s="6" t="s">
        <v>24</v>
      </c>
      <c r="G10" s="6">
        <v>3</v>
      </c>
      <c r="H10" s="5">
        <v>27217</v>
      </c>
      <c r="I10" s="5" t="s">
        <v>53</v>
      </c>
      <c r="J10" s="6" t="s">
        <v>32</v>
      </c>
      <c r="K10" s="6" t="s">
        <v>63</v>
      </c>
    </row>
    <row r="11" spans="1:11" x14ac:dyDescent="0.25">
      <c r="A11" s="8">
        <v>2</v>
      </c>
      <c r="B11" s="6" t="s">
        <v>16</v>
      </c>
      <c r="C11" s="6" t="s">
        <v>21</v>
      </c>
      <c r="D11" s="6" t="s">
        <v>48</v>
      </c>
      <c r="E11" s="6">
        <v>9</v>
      </c>
      <c r="F11" s="6" t="s">
        <v>27</v>
      </c>
      <c r="G11" s="6">
        <v>4</v>
      </c>
      <c r="H11" s="5">
        <v>27136</v>
      </c>
      <c r="I11" s="5" t="s">
        <v>53</v>
      </c>
      <c r="J11" s="6" t="s">
        <v>32</v>
      </c>
      <c r="K11" s="6" t="s">
        <v>63</v>
      </c>
    </row>
    <row r="12" spans="1:11" x14ac:dyDescent="0.25">
      <c r="A12" s="8">
        <v>3</v>
      </c>
      <c r="B12" s="6" t="s">
        <v>9</v>
      </c>
      <c r="C12" s="6" t="s">
        <v>20</v>
      </c>
      <c r="D12" s="6" t="s">
        <v>48</v>
      </c>
      <c r="E12" s="6">
        <v>10</v>
      </c>
      <c r="F12" s="6" t="s">
        <v>24</v>
      </c>
      <c r="G12" s="6">
        <v>4</v>
      </c>
      <c r="H12" s="5">
        <v>74715</v>
      </c>
      <c r="I12" s="5" t="s">
        <v>52</v>
      </c>
      <c r="J12" s="6" t="s">
        <v>58</v>
      </c>
      <c r="K12" s="6" t="s">
        <v>34</v>
      </c>
    </row>
    <row r="13" spans="1:11" x14ac:dyDescent="0.25">
      <c r="A13" s="8">
        <v>3</v>
      </c>
      <c r="B13" s="6" t="s">
        <v>9</v>
      </c>
      <c r="C13" s="6" t="s">
        <v>20</v>
      </c>
      <c r="D13" s="6" t="s">
        <v>48</v>
      </c>
      <c r="E13" s="6">
        <v>11</v>
      </c>
      <c r="F13" s="6" t="s">
        <v>25</v>
      </c>
      <c r="G13" s="6">
        <v>1</v>
      </c>
      <c r="H13" s="5">
        <v>40559</v>
      </c>
      <c r="I13" s="5" t="s">
        <v>53</v>
      </c>
      <c r="J13" s="6" t="s">
        <v>58</v>
      </c>
      <c r="K13" s="6" t="s">
        <v>34</v>
      </c>
    </row>
    <row r="14" spans="1:11" x14ac:dyDescent="0.25">
      <c r="A14" s="8">
        <v>3</v>
      </c>
      <c r="B14" s="6" t="s">
        <v>9</v>
      </c>
      <c r="C14" s="6" t="s">
        <v>20</v>
      </c>
      <c r="D14" s="6" t="s">
        <v>48</v>
      </c>
      <c r="E14" s="6">
        <v>12</v>
      </c>
      <c r="F14" s="6" t="s">
        <v>26</v>
      </c>
      <c r="G14" s="6">
        <v>4</v>
      </c>
      <c r="H14" s="5">
        <v>9294</v>
      </c>
      <c r="I14" s="5" t="s">
        <v>55</v>
      </c>
      <c r="J14" s="6" t="s">
        <v>59</v>
      </c>
      <c r="K14" s="6" t="s">
        <v>38</v>
      </c>
    </row>
    <row r="15" spans="1:11" x14ac:dyDescent="0.25">
      <c r="A15" s="8">
        <v>3</v>
      </c>
      <c r="B15" s="6" t="s">
        <v>9</v>
      </c>
      <c r="C15" s="6" t="s">
        <v>20</v>
      </c>
      <c r="D15" s="6" t="s">
        <v>48</v>
      </c>
      <c r="E15" s="6">
        <v>13</v>
      </c>
      <c r="F15" s="6" t="s">
        <v>24</v>
      </c>
      <c r="G15" s="6">
        <v>1</v>
      </c>
      <c r="H15" s="5">
        <v>69341</v>
      </c>
      <c r="I15" s="5" t="s">
        <v>52</v>
      </c>
      <c r="J15" s="6" t="s">
        <v>32</v>
      </c>
      <c r="K15" s="6" t="s">
        <v>63</v>
      </c>
    </row>
    <row r="16" spans="1:11" x14ac:dyDescent="0.25">
      <c r="A16" s="8">
        <v>4</v>
      </c>
      <c r="B16" s="6" t="s">
        <v>4</v>
      </c>
      <c r="C16" s="6" t="s">
        <v>21</v>
      </c>
      <c r="D16" s="6" t="s">
        <v>49</v>
      </c>
      <c r="E16" s="6">
        <v>14</v>
      </c>
      <c r="F16" s="6" t="s">
        <v>26</v>
      </c>
      <c r="G16" s="6">
        <v>1</v>
      </c>
      <c r="H16" s="5">
        <v>10625</v>
      </c>
      <c r="I16" s="5" t="s">
        <v>54</v>
      </c>
      <c r="J16" s="6" t="s">
        <v>59</v>
      </c>
      <c r="K16" s="6" t="s">
        <v>38</v>
      </c>
    </row>
    <row r="17" spans="1:11" x14ac:dyDescent="0.25">
      <c r="A17" s="8">
        <v>4</v>
      </c>
      <c r="B17" s="6" t="s">
        <v>4</v>
      </c>
      <c r="C17" s="6" t="s">
        <v>21</v>
      </c>
      <c r="D17" s="6" t="s">
        <v>49</v>
      </c>
      <c r="E17" s="6">
        <v>15</v>
      </c>
      <c r="F17" s="6" t="s">
        <v>24</v>
      </c>
      <c r="G17" s="6">
        <v>2</v>
      </c>
      <c r="H17" s="5">
        <v>72105</v>
      </c>
      <c r="I17" s="5" t="s">
        <v>52</v>
      </c>
      <c r="J17" s="6" t="s">
        <v>32</v>
      </c>
      <c r="K17" s="6" t="s">
        <v>63</v>
      </c>
    </row>
    <row r="18" spans="1:11" x14ac:dyDescent="0.25">
      <c r="A18" s="8">
        <v>5</v>
      </c>
      <c r="B18" s="6" t="s">
        <v>6</v>
      </c>
      <c r="C18" s="6" t="s">
        <v>23</v>
      </c>
      <c r="D18" s="6" t="s">
        <v>49</v>
      </c>
      <c r="E18" s="6">
        <v>16</v>
      </c>
      <c r="F18" s="6" t="s">
        <v>25</v>
      </c>
      <c r="G18" s="6">
        <v>2</v>
      </c>
      <c r="H18" s="5">
        <v>113918</v>
      </c>
      <c r="I18" s="5" t="s">
        <v>51</v>
      </c>
      <c r="J18" s="6" t="s">
        <v>58</v>
      </c>
      <c r="K18" s="6" t="s">
        <v>34</v>
      </c>
    </row>
    <row r="19" spans="1:11" x14ac:dyDescent="0.25">
      <c r="A19" s="8">
        <v>5</v>
      </c>
      <c r="B19" s="6" t="s">
        <v>6</v>
      </c>
      <c r="C19" s="6" t="s">
        <v>23</v>
      </c>
      <c r="D19" s="6" t="s">
        <v>48</v>
      </c>
      <c r="E19" s="6">
        <v>17</v>
      </c>
      <c r="F19" s="6" t="s">
        <v>24</v>
      </c>
      <c r="G19" s="6">
        <v>2</v>
      </c>
      <c r="H19" s="5">
        <v>109784</v>
      </c>
      <c r="I19" s="5" t="s">
        <v>51</v>
      </c>
      <c r="J19" s="6" t="s">
        <v>58</v>
      </c>
      <c r="K19" s="6" t="s">
        <v>34</v>
      </c>
    </row>
    <row r="20" spans="1:11" x14ac:dyDescent="0.25">
      <c r="A20" s="8">
        <v>6</v>
      </c>
      <c r="B20" s="6" t="s">
        <v>7</v>
      </c>
      <c r="C20" s="6" t="s">
        <v>19</v>
      </c>
      <c r="D20" s="6" t="s">
        <v>48</v>
      </c>
      <c r="E20" s="6">
        <v>18</v>
      </c>
      <c r="F20" s="6" t="s">
        <v>24</v>
      </c>
      <c r="G20" s="6">
        <v>4</v>
      </c>
      <c r="H20" s="5">
        <v>94005</v>
      </c>
      <c r="I20" s="5" t="s">
        <v>52</v>
      </c>
      <c r="J20" s="6" t="s">
        <v>58</v>
      </c>
      <c r="K20" s="6" t="s">
        <v>34</v>
      </c>
    </row>
    <row r="21" spans="1:11" x14ac:dyDescent="0.25">
      <c r="A21" s="8">
        <v>6</v>
      </c>
      <c r="B21" s="6" t="s">
        <v>7</v>
      </c>
      <c r="C21" s="6" t="s">
        <v>19</v>
      </c>
      <c r="D21" s="6" t="s">
        <v>49</v>
      </c>
      <c r="E21" s="6">
        <v>19</v>
      </c>
      <c r="F21" s="6" t="s">
        <v>25</v>
      </c>
      <c r="G21" s="6">
        <v>2</v>
      </c>
      <c r="H21" s="5">
        <v>45742</v>
      </c>
      <c r="I21" s="5" t="s">
        <v>53</v>
      </c>
      <c r="J21" s="6" t="s">
        <v>58</v>
      </c>
      <c r="K21" s="6" t="s">
        <v>34</v>
      </c>
    </row>
    <row r="22" spans="1:11" x14ac:dyDescent="0.25">
      <c r="A22" s="8">
        <v>6</v>
      </c>
      <c r="B22" s="6" t="s">
        <v>7</v>
      </c>
      <c r="C22" s="6" t="s">
        <v>19</v>
      </c>
      <c r="D22" s="6" t="s">
        <v>48</v>
      </c>
      <c r="E22" s="6">
        <v>20</v>
      </c>
      <c r="F22" s="6" t="s">
        <v>24</v>
      </c>
      <c r="G22" s="6">
        <v>3</v>
      </c>
      <c r="H22" s="5">
        <v>40443</v>
      </c>
      <c r="I22" s="5" t="s">
        <v>53</v>
      </c>
      <c r="J22" s="6" t="s">
        <v>32</v>
      </c>
      <c r="K22" s="6" t="s">
        <v>63</v>
      </c>
    </row>
    <row r="23" spans="1:11" x14ac:dyDescent="0.25">
      <c r="A23" s="8">
        <v>7</v>
      </c>
      <c r="B23" s="6" t="s">
        <v>12</v>
      </c>
      <c r="C23" s="6" t="s">
        <v>22</v>
      </c>
      <c r="D23" s="6" t="s">
        <v>48</v>
      </c>
      <c r="E23" s="6">
        <v>21</v>
      </c>
      <c r="F23" s="6" t="s">
        <v>26</v>
      </c>
      <c r="G23" s="6">
        <v>2</v>
      </c>
      <c r="H23" s="5">
        <v>8300</v>
      </c>
      <c r="I23" s="5" t="s">
        <v>55</v>
      </c>
      <c r="J23" s="6" t="s">
        <v>59</v>
      </c>
      <c r="K23" s="6" t="s">
        <v>38</v>
      </c>
    </row>
    <row r="24" spans="1:11" x14ac:dyDescent="0.25">
      <c r="A24" s="8">
        <v>7</v>
      </c>
      <c r="B24" s="6" t="s">
        <v>12</v>
      </c>
      <c r="C24" s="6" t="s">
        <v>22</v>
      </c>
      <c r="D24" s="6" t="s">
        <v>49</v>
      </c>
      <c r="E24" s="6">
        <v>22</v>
      </c>
      <c r="F24" s="6" t="s">
        <v>24</v>
      </c>
      <c r="G24" s="6">
        <v>4</v>
      </c>
      <c r="H24" s="5">
        <v>69743</v>
      </c>
      <c r="I24" s="5" t="s">
        <v>52</v>
      </c>
      <c r="J24" s="6" t="s">
        <v>32</v>
      </c>
      <c r="K24" s="6" t="s">
        <v>64</v>
      </c>
    </row>
    <row r="25" spans="1:11" x14ac:dyDescent="0.25">
      <c r="A25" s="8">
        <v>7</v>
      </c>
      <c r="B25" s="6" t="s">
        <v>12</v>
      </c>
      <c r="C25" s="6" t="s">
        <v>22</v>
      </c>
      <c r="D25" s="6" t="s">
        <v>48</v>
      </c>
      <c r="E25" s="6">
        <v>23</v>
      </c>
      <c r="F25" s="6" t="s">
        <v>24</v>
      </c>
      <c r="G25" s="6">
        <v>1</v>
      </c>
      <c r="H25" s="5">
        <v>52145</v>
      </c>
      <c r="I25" s="5" t="s">
        <v>52</v>
      </c>
      <c r="J25" s="6" t="s">
        <v>32</v>
      </c>
      <c r="K25" s="6" t="s">
        <v>63</v>
      </c>
    </row>
    <row r="26" spans="1:11" x14ac:dyDescent="0.25">
      <c r="A26" s="8">
        <v>8</v>
      </c>
      <c r="B26" s="6" t="s">
        <v>14</v>
      </c>
      <c r="C26" s="6" t="s">
        <v>19</v>
      </c>
      <c r="D26" s="6" t="s">
        <v>49</v>
      </c>
      <c r="E26" s="6">
        <v>24</v>
      </c>
      <c r="F26" s="6" t="s">
        <v>26</v>
      </c>
      <c r="G26" s="6">
        <v>2</v>
      </c>
      <c r="H26" s="5">
        <v>9879</v>
      </c>
      <c r="I26" s="5" t="s">
        <v>55</v>
      </c>
      <c r="J26" s="6" t="s">
        <v>59</v>
      </c>
      <c r="K26" s="6" t="s">
        <v>38</v>
      </c>
    </row>
    <row r="27" spans="1:11" x14ac:dyDescent="0.25">
      <c r="A27" s="8">
        <v>8</v>
      </c>
      <c r="B27" s="6" t="s">
        <v>14</v>
      </c>
      <c r="C27" s="6" t="s">
        <v>19</v>
      </c>
      <c r="D27" s="6" t="s">
        <v>48</v>
      </c>
      <c r="E27" s="6">
        <v>25</v>
      </c>
      <c r="F27" s="6" t="s">
        <v>26</v>
      </c>
      <c r="G27" s="6">
        <v>1</v>
      </c>
      <c r="H27" s="5">
        <v>5685</v>
      </c>
      <c r="I27" s="5" t="s">
        <v>55</v>
      </c>
      <c r="J27" s="6" t="s">
        <v>59</v>
      </c>
      <c r="K27" s="6" t="s">
        <v>38</v>
      </c>
    </row>
    <row r="28" spans="1:11" x14ac:dyDescent="0.25">
      <c r="A28" s="8">
        <v>8</v>
      </c>
      <c r="B28" s="6" t="s">
        <v>14</v>
      </c>
      <c r="C28" s="6" t="s">
        <v>19</v>
      </c>
      <c r="D28" s="6" t="s">
        <v>48</v>
      </c>
      <c r="E28" s="6">
        <v>26</v>
      </c>
      <c r="F28" s="6" t="s">
        <v>24</v>
      </c>
      <c r="G28" s="6">
        <v>4</v>
      </c>
      <c r="H28" s="5">
        <v>68014</v>
      </c>
      <c r="I28" s="5" t="s">
        <v>52</v>
      </c>
      <c r="J28" s="6" t="s">
        <v>32</v>
      </c>
      <c r="K28" s="6" t="s">
        <v>64</v>
      </c>
    </row>
    <row r="29" spans="1:11" x14ac:dyDescent="0.25">
      <c r="A29" s="8">
        <v>9</v>
      </c>
      <c r="B29" s="6" t="s">
        <v>7</v>
      </c>
      <c r="C29" s="6" t="s">
        <v>19</v>
      </c>
      <c r="D29" s="6" t="s">
        <v>48</v>
      </c>
      <c r="E29" s="6">
        <v>27</v>
      </c>
      <c r="F29" s="6" t="s">
        <v>25</v>
      </c>
      <c r="G29" s="6">
        <v>4</v>
      </c>
      <c r="H29" s="5">
        <v>97718</v>
      </c>
      <c r="I29" s="5" t="s">
        <v>52</v>
      </c>
      <c r="J29" s="6" t="s">
        <v>58</v>
      </c>
      <c r="K29" s="6" t="s">
        <v>34</v>
      </c>
    </row>
    <row r="30" spans="1:11" x14ac:dyDescent="0.25">
      <c r="A30" s="8">
        <v>9</v>
      </c>
      <c r="B30" s="6" t="s">
        <v>7</v>
      </c>
      <c r="C30" s="6" t="s">
        <v>19</v>
      </c>
      <c r="D30" s="6" t="s">
        <v>48</v>
      </c>
      <c r="E30" s="6">
        <v>28</v>
      </c>
      <c r="F30" s="6" t="s">
        <v>24</v>
      </c>
      <c r="G30" s="6">
        <v>1</v>
      </c>
      <c r="H30" s="5">
        <v>62105</v>
      </c>
      <c r="I30" s="5" t="s">
        <v>52</v>
      </c>
      <c r="J30" s="6" t="s">
        <v>58</v>
      </c>
      <c r="K30" s="6" t="s">
        <v>34</v>
      </c>
    </row>
    <row r="31" spans="1:11" x14ac:dyDescent="0.25">
      <c r="A31" s="8">
        <v>9</v>
      </c>
      <c r="B31" s="6" t="s">
        <v>7</v>
      </c>
      <c r="C31" s="6" t="s">
        <v>19</v>
      </c>
      <c r="D31" s="6" t="s">
        <v>48</v>
      </c>
      <c r="E31" s="6">
        <v>29</v>
      </c>
      <c r="F31" s="6" t="s">
        <v>26</v>
      </c>
      <c r="G31" s="6">
        <v>1</v>
      </c>
      <c r="H31" s="5">
        <v>10743</v>
      </c>
      <c r="I31" s="5" t="s">
        <v>54</v>
      </c>
      <c r="J31" s="6" t="s">
        <v>59</v>
      </c>
      <c r="K31" s="6" t="s">
        <v>38</v>
      </c>
    </row>
    <row r="32" spans="1:11" x14ac:dyDescent="0.25">
      <c r="A32" s="8">
        <v>10</v>
      </c>
      <c r="B32" s="6" t="s">
        <v>7</v>
      </c>
      <c r="C32" s="6" t="s">
        <v>19</v>
      </c>
      <c r="D32" s="6" t="s">
        <v>49</v>
      </c>
      <c r="E32" s="6">
        <v>30</v>
      </c>
      <c r="F32" s="6" t="s">
        <v>25</v>
      </c>
      <c r="G32" s="6">
        <v>1</v>
      </c>
      <c r="H32" s="5">
        <v>96931</v>
      </c>
      <c r="I32" s="5" t="s">
        <v>52</v>
      </c>
      <c r="J32" s="6" t="s">
        <v>58</v>
      </c>
      <c r="K32" s="6" t="s">
        <v>34</v>
      </c>
    </row>
    <row r="33" spans="1:11" x14ac:dyDescent="0.25">
      <c r="A33" s="8">
        <v>10</v>
      </c>
      <c r="B33" s="6" t="s">
        <v>7</v>
      </c>
      <c r="C33" s="6" t="s">
        <v>19</v>
      </c>
      <c r="D33" s="6" t="s">
        <v>48</v>
      </c>
      <c r="E33" s="6">
        <v>31</v>
      </c>
      <c r="F33" s="6" t="s">
        <v>24</v>
      </c>
      <c r="G33" s="6">
        <v>1</v>
      </c>
      <c r="H33" s="5">
        <v>49412</v>
      </c>
      <c r="I33" s="5" t="s">
        <v>53</v>
      </c>
      <c r="J33" s="6" t="s">
        <v>58</v>
      </c>
      <c r="K33" s="6" t="s">
        <v>34</v>
      </c>
    </row>
    <row r="34" spans="1:11" x14ac:dyDescent="0.25">
      <c r="A34" s="8">
        <v>10</v>
      </c>
      <c r="B34" s="6" t="s">
        <v>7</v>
      </c>
      <c r="C34" s="6" t="s">
        <v>19</v>
      </c>
      <c r="D34" s="6" t="s">
        <v>48</v>
      </c>
      <c r="E34" s="6">
        <v>32</v>
      </c>
      <c r="F34" s="6" t="s">
        <v>25</v>
      </c>
      <c r="G34" s="6">
        <v>4</v>
      </c>
      <c r="H34" s="5">
        <v>45114</v>
      </c>
      <c r="I34" s="5" t="s">
        <v>53</v>
      </c>
      <c r="J34" s="6" t="s">
        <v>58</v>
      </c>
      <c r="K34" s="6" t="s">
        <v>34</v>
      </c>
    </row>
    <row r="35" spans="1:11" x14ac:dyDescent="0.25">
      <c r="A35" s="8">
        <v>11</v>
      </c>
      <c r="B35" s="6" t="s">
        <v>14</v>
      </c>
      <c r="C35" s="6" t="s">
        <v>19</v>
      </c>
      <c r="D35" s="6" t="s">
        <v>48</v>
      </c>
      <c r="E35" s="6">
        <v>33</v>
      </c>
      <c r="F35" s="6" t="s">
        <v>24</v>
      </c>
      <c r="G35" s="6">
        <v>2</v>
      </c>
      <c r="H35" s="5">
        <v>55803</v>
      </c>
      <c r="I35" s="5" t="s">
        <v>52</v>
      </c>
      <c r="J35" s="6" t="s">
        <v>58</v>
      </c>
      <c r="K35" s="6" t="s">
        <v>34</v>
      </c>
    </row>
    <row r="36" spans="1:11" x14ac:dyDescent="0.25">
      <c r="A36" s="8">
        <v>11</v>
      </c>
      <c r="B36" s="6" t="s">
        <v>14</v>
      </c>
      <c r="C36" s="6" t="s">
        <v>19</v>
      </c>
      <c r="D36" s="6" t="s">
        <v>48</v>
      </c>
      <c r="E36" s="6">
        <v>34</v>
      </c>
      <c r="F36" s="6" t="s">
        <v>26</v>
      </c>
      <c r="G36" s="6">
        <v>2</v>
      </c>
      <c r="H36" s="5">
        <v>12415</v>
      </c>
      <c r="I36" s="5" t="s">
        <v>54</v>
      </c>
      <c r="J36" s="6" t="s">
        <v>59</v>
      </c>
      <c r="K36" s="6" t="s">
        <v>38</v>
      </c>
    </row>
    <row r="37" spans="1:11" x14ac:dyDescent="0.25">
      <c r="A37" s="8">
        <v>11</v>
      </c>
      <c r="B37" s="6" t="s">
        <v>14</v>
      </c>
      <c r="C37" s="6" t="s">
        <v>19</v>
      </c>
      <c r="D37" s="6" t="s">
        <v>48</v>
      </c>
      <c r="E37" s="6">
        <v>35</v>
      </c>
      <c r="F37" s="6" t="s">
        <v>26</v>
      </c>
      <c r="G37" s="6">
        <v>4</v>
      </c>
      <c r="H37" s="5">
        <v>10346</v>
      </c>
      <c r="I37" s="5" t="s">
        <v>54</v>
      </c>
      <c r="J37" s="6" t="s">
        <v>59</v>
      </c>
      <c r="K37" s="6" t="s">
        <v>38</v>
      </c>
    </row>
    <row r="38" spans="1:11" x14ac:dyDescent="0.25">
      <c r="A38" s="8">
        <v>11</v>
      </c>
      <c r="B38" s="6" t="s">
        <v>14</v>
      </c>
      <c r="C38" s="6" t="s">
        <v>19</v>
      </c>
      <c r="D38" s="6" t="s">
        <v>48</v>
      </c>
      <c r="E38" s="6">
        <v>36</v>
      </c>
      <c r="F38" s="6" t="s">
        <v>24</v>
      </c>
      <c r="G38" s="6">
        <v>1</v>
      </c>
      <c r="H38" s="5">
        <v>59725</v>
      </c>
      <c r="I38" s="5" t="s">
        <v>52</v>
      </c>
      <c r="J38" s="6" t="s">
        <v>32</v>
      </c>
      <c r="K38" s="6" t="s">
        <v>64</v>
      </c>
    </row>
    <row r="39" spans="1:11" x14ac:dyDescent="0.25">
      <c r="A39" s="8">
        <v>11</v>
      </c>
      <c r="B39" s="6" t="s">
        <v>14</v>
      </c>
      <c r="C39" s="6" t="s">
        <v>19</v>
      </c>
      <c r="D39" s="6" t="s">
        <v>48</v>
      </c>
      <c r="E39" s="6">
        <v>37</v>
      </c>
      <c r="F39" s="6" t="s">
        <v>24</v>
      </c>
      <c r="G39" s="6">
        <v>4</v>
      </c>
      <c r="H39" s="5">
        <v>59708</v>
      </c>
      <c r="I39" s="5" t="s">
        <v>52</v>
      </c>
      <c r="J39" s="6" t="s">
        <v>32</v>
      </c>
      <c r="K39" s="6" t="s">
        <v>64</v>
      </c>
    </row>
    <row r="40" spans="1:11" x14ac:dyDescent="0.25">
      <c r="A40" s="8">
        <v>12</v>
      </c>
      <c r="B40" s="6" t="s">
        <v>14</v>
      </c>
      <c r="C40" s="6" t="s">
        <v>19</v>
      </c>
      <c r="D40" s="6" t="s">
        <v>48</v>
      </c>
      <c r="E40" s="6">
        <v>38</v>
      </c>
      <c r="F40" s="6" t="s">
        <v>25</v>
      </c>
      <c r="G40" s="6">
        <v>1</v>
      </c>
      <c r="H40" s="5">
        <v>107444</v>
      </c>
      <c r="I40" s="5" t="s">
        <v>51</v>
      </c>
      <c r="J40" s="6" t="s">
        <v>58</v>
      </c>
      <c r="K40" s="6" t="s">
        <v>34</v>
      </c>
    </row>
    <row r="41" spans="1:11" x14ac:dyDescent="0.25">
      <c r="A41" s="8">
        <v>13</v>
      </c>
      <c r="B41" s="6" t="s">
        <v>7</v>
      </c>
      <c r="C41" s="6" t="s">
        <v>19</v>
      </c>
      <c r="D41" s="6" t="s">
        <v>48</v>
      </c>
      <c r="E41" s="6">
        <v>39</v>
      </c>
      <c r="F41" s="6" t="s">
        <v>25</v>
      </c>
      <c r="G41" s="6">
        <v>3</v>
      </c>
      <c r="H41" s="5">
        <v>107088</v>
      </c>
      <c r="I41" s="5" t="s">
        <v>51</v>
      </c>
      <c r="J41" s="6" t="s">
        <v>58</v>
      </c>
      <c r="K41" s="6" t="s">
        <v>34</v>
      </c>
    </row>
    <row r="42" spans="1:11" x14ac:dyDescent="0.25">
      <c r="A42" s="8">
        <v>13</v>
      </c>
      <c r="B42" s="6" t="s">
        <v>7</v>
      </c>
      <c r="C42" s="6" t="s">
        <v>19</v>
      </c>
      <c r="D42" s="6" t="s">
        <v>48</v>
      </c>
      <c r="E42" s="6">
        <v>40</v>
      </c>
      <c r="F42" s="6" t="s">
        <v>24</v>
      </c>
      <c r="G42" s="6">
        <v>1</v>
      </c>
      <c r="H42" s="5">
        <v>37527</v>
      </c>
      <c r="I42" s="5" t="s">
        <v>53</v>
      </c>
      <c r="J42" s="6" t="s">
        <v>58</v>
      </c>
      <c r="K42" s="6" t="s">
        <v>34</v>
      </c>
    </row>
    <row r="43" spans="1:11" x14ac:dyDescent="0.25">
      <c r="A43" s="8">
        <v>13</v>
      </c>
      <c r="B43" s="6" t="s">
        <v>7</v>
      </c>
      <c r="C43" s="6" t="s">
        <v>19</v>
      </c>
      <c r="D43" s="6" t="s">
        <v>48</v>
      </c>
      <c r="E43" s="6">
        <v>41</v>
      </c>
      <c r="F43" s="6" t="s">
        <v>26</v>
      </c>
      <c r="G43" s="6">
        <v>4</v>
      </c>
      <c r="H43" s="5">
        <v>12002</v>
      </c>
      <c r="I43" s="5" t="s">
        <v>54</v>
      </c>
      <c r="J43" s="6" t="s">
        <v>59</v>
      </c>
      <c r="K43" s="6" t="s">
        <v>38</v>
      </c>
    </row>
    <row r="44" spans="1:11" x14ac:dyDescent="0.25">
      <c r="A44" s="8">
        <v>13</v>
      </c>
      <c r="B44" s="6" t="s">
        <v>7</v>
      </c>
      <c r="C44" s="6" t="s">
        <v>19</v>
      </c>
      <c r="D44" s="6" t="s">
        <v>48</v>
      </c>
      <c r="E44" s="6">
        <v>42</v>
      </c>
      <c r="F44" s="6" t="s">
        <v>26</v>
      </c>
      <c r="G44" s="6">
        <v>1</v>
      </c>
      <c r="H44" s="5">
        <v>10416</v>
      </c>
      <c r="I44" s="5" t="s">
        <v>54</v>
      </c>
      <c r="J44" s="6" t="s">
        <v>59</v>
      </c>
      <c r="K44" s="6" t="s">
        <v>38</v>
      </c>
    </row>
    <row r="45" spans="1:11" x14ac:dyDescent="0.25">
      <c r="A45" s="8">
        <v>13</v>
      </c>
      <c r="B45" s="6" t="s">
        <v>7</v>
      </c>
      <c r="C45" s="6" t="s">
        <v>19</v>
      </c>
      <c r="D45" s="6" t="s">
        <v>49</v>
      </c>
      <c r="E45" s="6">
        <v>43</v>
      </c>
      <c r="F45" s="6" t="s">
        <v>24</v>
      </c>
      <c r="G45" s="6">
        <v>2</v>
      </c>
      <c r="H45" s="5">
        <v>60185</v>
      </c>
      <c r="I45" s="5" t="s">
        <v>52</v>
      </c>
      <c r="J45" s="6" t="s">
        <v>32</v>
      </c>
      <c r="K45" s="6" t="s">
        <v>64</v>
      </c>
    </row>
    <row r="46" spans="1:11" x14ac:dyDescent="0.25">
      <c r="A46" s="8">
        <v>13</v>
      </c>
      <c r="B46" s="6" t="s">
        <v>7</v>
      </c>
      <c r="C46" s="6" t="s">
        <v>19</v>
      </c>
      <c r="D46" s="6" t="s">
        <v>49</v>
      </c>
      <c r="E46" s="6">
        <v>44</v>
      </c>
      <c r="F46" s="6" t="s">
        <v>24</v>
      </c>
      <c r="G46" s="6">
        <v>3</v>
      </c>
      <c r="H46" s="5">
        <v>27262</v>
      </c>
      <c r="I46" s="5" t="s">
        <v>53</v>
      </c>
      <c r="J46" s="6" t="s">
        <v>32</v>
      </c>
      <c r="K46" s="6" t="s">
        <v>64</v>
      </c>
    </row>
    <row r="47" spans="1:11" x14ac:dyDescent="0.25">
      <c r="A47" s="8">
        <v>14</v>
      </c>
      <c r="B47" s="6" t="s">
        <v>9</v>
      </c>
      <c r="C47" s="6" t="s">
        <v>20</v>
      </c>
      <c r="D47" s="6" t="s">
        <v>48</v>
      </c>
      <c r="E47" s="6">
        <v>45</v>
      </c>
      <c r="F47" s="6" t="s">
        <v>25</v>
      </c>
      <c r="G47" s="6">
        <v>4</v>
      </c>
      <c r="H47" s="5">
        <v>119537</v>
      </c>
      <c r="I47" s="5" t="s">
        <v>51</v>
      </c>
      <c r="J47" s="6" t="s">
        <v>58</v>
      </c>
      <c r="K47" s="6" t="s">
        <v>34</v>
      </c>
    </row>
    <row r="48" spans="1:11" x14ac:dyDescent="0.25">
      <c r="A48" s="8">
        <v>14</v>
      </c>
      <c r="B48" s="6" t="s">
        <v>9</v>
      </c>
      <c r="C48" s="6" t="s">
        <v>20</v>
      </c>
      <c r="D48" s="6" t="s">
        <v>48</v>
      </c>
      <c r="E48" s="6">
        <v>46</v>
      </c>
      <c r="F48" s="6" t="s">
        <v>24</v>
      </c>
      <c r="G48" s="6">
        <v>3</v>
      </c>
      <c r="H48" s="5">
        <v>118953</v>
      </c>
      <c r="I48" s="5" t="s">
        <v>51</v>
      </c>
      <c r="J48" s="6" t="s">
        <v>58</v>
      </c>
      <c r="K48" s="6" t="s">
        <v>34</v>
      </c>
    </row>
    <row r="49" spans="1:11" x14ac:dyDescent="0.25">
      <c r="A49" s="8">
        <v>14</v>
      </c>
      <c r="B49" s="6" t="s">
        <v>9</v>
      </c>
      <c r="C49" s="6" t="s">
        <v>20</v>
      </c>
      <c r="D49" s="6" t="s">
        <v>48</v>
      </c>
      <c r="E49" s="6">
        <v>47</v>
      </c>
      <c r="F49" s="6" t="s">
        <v>24</v>
      </c>
      <c r="G49" s="6">
        <v>1</v>
      </c>
      <c r="H49" s="5">
        <v>90201</v>
      </c>
      <c r="I49" s="5" t="s">
        <v>52</v>
      </c>
      <c r="J49" s="6" t="s">
        <v>58</v>
      </c>
      <c r="K49" s="6" t="s">
        <v>34</v>
      </c>
    </row>
    <row r="50" spans="1:11" x14ac:dyDescent="0.25">
      <c r="A50" s="8">
        <v>14</v>
      </c>
      <c r="B50" s="6" t="s">
        <v>9</v>
      </c>
      <c r="C50" s="6" t="s">
        <v>20</v>
      </c>
      <c r="D50" s="6" t="s">
        <v>48</v>
      </c>
      <c r="E50" s="6">
        <v>48</v>
      </c>
      <c r="F50" s="6" t="s">
        <v>24</v>
      </c>
      <c r="G50" s="6">
        <v>2</v>
      </c>
      <c r="H50" s="5">
        <v>81501</v>
      </c>
      <c r="I50" s="5" t="s">
        <v>52</v>
      </c>
      <c r="J50" s="6" t="s">
        <v>58</v>
      </c>
      <c r="K50" s="6" t="s">
        <v>34</v>
      </c>
    </row>
    <row r="51" spans="1:11" x14ac:dyDescent="0.25">
      <c r="A51" s="8">
        <v>14</v>
      </c>
      <c r="B51" s="6" t="s">
        <v>9</v>
      </c>
      <c r="C51" s="6" t="s">
        <v>20</v>
      </c>
      <c r="D51" s="6" t="s">
        <v>49</v>
      </c>
      <c r="E51" s="6">
        <v>49</v>
      </c>
      <c r="F51" s="6" t="s">
        <v>24</v>
      </c>
      <c r="G51" s="6">
        <v>3</v>
      </c>
      <c r="H51" s="5">
        <v>42778</v>
      </c>
      <c r="I51" s="5" t="s">
        <v>53</v>
      </c>
      <c r="J51" s="6" t="s">
        <v>32</v>
      </c>
      <c r="K51" s="6" t="s">
        <v>64</v>
      </c>
    </row>
    <row r="52" spans="1:11" x14ac:dyDescent="0.25">
      <c r="A52" s="8">
        <v>15</v>
      </c>
      <c r="B52" s="6" t="s">
        <v>6</v>
      </c>
      <c r="C52" s="6" t="s">
        <v>23</v>
      </c>
      <c r="D52" s="6" t="s">
        <v>48</v>
      </c>
      <c r="E52" s="6">
        <v>50</v>
      </c>
      <c r="F52" s="6" t="s">
        <v>24</v>
      </c>
      <c r="G52" s="6">
        <v>1</v>
      </c>
      <c r="H52" s="5">
        <v>58876</v>
      </c>
      <c r="I52" s="5" t="s">
        <v>52</v>
      </c>
      <c r="J52" s="6" t="s">
        <v>58</v>
      </c>
      <c r="K52" s="6" t="s">
        <v>34</v>
      </c>
    </row>
    <row r="53" spans="1:11" x14ac:dyDescent="0.25">
      <c r="A53" s="8">
        <v>15</v>
      </c>
      <c r="B53" s="6" t="s">
        <v>6</v>
      </c>
      <c r="C53" s="6" t="s">
        <v>23</v>
      </c>
      <c r="D53" s="6" t="s">
        <v>48</v>
      </c>
      <c r="E53" s="6">
        <v>51</v>
      </c>
      <c r="F53" s="6" t="s">
        <v>24</v>
      </c>
      <c r="G53" s="6">
        <v>2</v>
      </c>
      <c r="H53" s="5">
        <v>24553</v>
      </c>
      <c r="I53" s="5" t="s">
        <v>54</v>
      </c>
      <c r="J53" s="6" t="s">
        <v>32</v>
      </c>
      <c r="K53" s="6" t="s">
        <v>64</v>
      </c>
    </row>
    <row r="54" spans="1:11" x14ac:dyDescent="0.25">
      <c r="A54" s="8">
        <v>16</v>
      </c>
      <c r="B54" s="6" t="s">
        <v>11</v>
      </c>
      <c r="C54" s="6" t="s">
        <v>22</v>
      </c>
      <c r="D54" s="6" t="s">
        <v>49</v>
      </c>
      <c r="E54" s="6">
        <v>52</v>
      </c>
      <c r="F54" s="6" t="s">
        <v>24</v>
      </c>
      <c r="G54" s="6">
        <v>4</v>
      </c>
      <c r="H54" s="5">
        <v>82415</v>
      </c>
      <c r="I54" s="5" t="s">
        <v>52</v>
      </c>
      <c r="J54" s="6" t="s">
        <v>58</v>
      </c>
      <c r="K54" s="6" t="s">
        <v>34</v>
      </c>
    </row>
    <row r="55" spans="1:11" x14ac:dyDescent="0.25">
      <c r="A55" s="8">
        <v>16</v>
      </c>
      <c r="B55" s="6" t="s">
        <v>11</v>
      </c>
      <c r="C55" s="6" t="s">
        <v>22</v>
      </c>
      <c r="D55" s="6" t="s">
        <v>49</v>
      </c>
      <c r="E55" s="6">
        <v>53</v>
      </c>
      <c r="F55" s="6" t="s">
        <v>24</v>
      </c>
      <c r="G55" s="6">
        <v>1</v>
      </c>
      <c r="H55" s="5">
        <v>53329</v>
      </c>
      <c r="I55" s="5" t="s">
        <v>52</v>
      </c>
      <c r="J55" s="6" t="s">
        <v>58</v>
      </c>
      <c r="K55" s="6" t="s">
        <v>35</v>
      </c>
    </row>
    <row r="56" spans="1:11" x14ac:dyDescent="0.25">
      <c r="A56" s="8">
        <v>16</v>
      </c>
      <c r="B56" s="6" t="s">
        <v>11</v>
      </c>
      <c r="C56" s="6" t="s">
        <v>22</v>
      </c>
      <c r="D56" s="6" t="s">
        <v>48</v>
      </c>
      <c r="E56" s="6">
        <v>54</v>
      </c>
      <c r="F56" s="6" t="s">
        <v>24</v>
      </c>
      <c r="G56" s="6">
        <v>1</v>
      </c>
      <c r="H56" s="5">
        <v>26649</v>
      </c>
      <c r="I56" s="5" t="s">
        <v>53</v>
      </c>
      <c r="J56" s="6" t="s">
        <v>32</v>
      </c>
      <c r="K56" s="6" t="s">
        <v>64</v>
      </c>
    </row>
    <row r="57" spans="1:11" x14ac:dyDescent="0.25">
      <c r="A57" s="8">
        <v>17</v>
      </c>
      <c r="B57" s="6" t="s">
        <v>8</v>
      </c>
      <c r="C57" s="6" t="s">
        <v>19</v>
      </c>
      <c r="D57" s="6" t="s">
        <v>48</v>
      </c>
      <c r="E57" s="6">
        <v>55</v>
      </c>
      <c r="F57" s="6" t="s">
        <v>25</v>
      </c>
      <c r="G57" s="6">
        <v>2</v>
      </c>
      <c r="H57" s="5">
        <v>99506</v>
      </c>
      <c r="I57" s="5" t="s">
        <v>52</v>
      </c>
      <c r="J57" s="6" t="s">
        <v>58</v>
      </c>
      <c r="K57" s="6" t="s">
        <v>34</v>
      </c>
    </row>
    <row r="58" spans="1:11" x14ac:dyDescent="0.25">
      <c r="A58" s="8">
        <v>17</v>
      </c>
      <c r="B58" s="6" t="s">
        <v>8</v>
      </c>
      <c r="C58" s="6" t="s">
        <v>19</v>
      </c>
      <c r="D58" s="6" t="s">
        <v>48</v>
      </c>
      <c r="E58" s="6">
        <v>56</v>
      </c>
      <c r="F58" s="6" t="s">
        <v>24</v>
      </c>
      <c r="G58" s="6">
        <v>3</v>
      </c>
      <c r="H58" s="5">
        <v>51013</v>
      </c>
      <c r="I58" s="5" t="s">
        <v>52</v>
      </c>
      <c r="J58" s="6" t="s">
        <v>32</v>
      </c>
      <c r="K58" s="6" t="s">
        <v>64</v>
      </c>
    </row>
    <row r="59" spans="1:11" x14ac:dyDescent="0.25">
      <c r="A59" s="8">
        <v>18</v>
      </c>
      <c r="B59" s="6" t="s">
        <v>3</v>
      </c>
      <c r="C59" s="6" t="s">
        <v>23</v>
      </c>
      <c r="D59" s="6" t="s">
        <v>48</v>
      </c>
      <c r="E59" s="6">
        <v>57</v>
      </c>
      <c r="F59" s="6" t="s">
        <v>25</v>
      </c>
      <c r="G59" s="6">
        <v>3</v>
      </c>
      <c r="H59" s="5">
        <v>106050</v>
      </c>
      <c r="I59" s="5" t="s">
        <v>51</v>
      </c>
      <c r="J59" s="6" t="s">
        <v>58</v>
      </c>
      <c r="K59" s="6" t="s">
        <v>34</v>
      </c>
    </row>
    <row r="60" spans="1:11" x14ac:dyDescent="0.25">
      <c r="A60" s="8">
        <v>18</v>
      </c>
      <c r="B60" s="6" t="s">
        <v>3</v>
      </c>
      <c r="C60" s="6" t="s">
        <v>23</v>
      </c>
      <c r="D60" s="6" t="s">
        <v>49</v>
      </c>
      <c r="E60" s="6">
        <v>58</v>
      </c>
      <c r="F60" s="6" t="s">
        <v>26</v>
      </c>
      <c r="G60" s="6">
        <v>2</v>
      </c>
      <c r="H60" s="5">
        <v>7371</v>
      </c>
      <c r="I60" s="5" t="s">
        <v>55</v>
      </c>
      <c r="J60" s="6" t="s">
        <v>59</v>
      </c>
      <c r="K60" s="6" t="s">
        <v>38</v>
      </c>
    </row>
    <row r="61" spans="1:11" x14ac:dyDescent="0.25">
      <c r="A61" s="8">
        <v>19</v>
      </c>
      <c r="B61" s="6" t="s">
        <v>3</v>
      </c>
      <c r="C61" s="6" t="s">
        <v>23</v>
      </c>
      <c r="D61" s="6" t="s">
        <v>48</v>
      </c>
      <c r="E61" s="6">
        <v>59</v>
      </c>
      <c r="F61" s="6" t="s">
        <v>25</v>
      </c>
      <c r="G61" s="6">
        <v>1</v>
      </c>
      <c r="H61" s="5">
        <v>87470</v>
      </c>
      <c r="I61" s="5" t="s">
        <v>52</v>
      </c>
      <c r="J61" s="6" t="s">
        <v>58</v>
      </c>
      <c r="K61" s="6" t="s">
        <v>35</v>
      </c>
    </row>
    <row r="62" spans="1:11" x14ac:dyDescent="0.25">
      <c r="A62" s="8">
        <v>19</v>
      </c>
      <c r="B62" s="6" t="s">
        <v>10</v>
      </c>
      <c r="C62" s="6" t="s">
        <v>20</v>
      </c>
      <c r="D62" s="6" t="s">
        <v>49</v>
      </c>
      <c r="E62" s="6">
        <v>60</v>
      </c>
      <c r="F62" s="6" t="s">
        <v>24</v>
      </c>
      <c r="G62" s="6">
        <v>3</v>
      </c>
      <c r="H62" s="5">
        <v>80765</v>
      </c>
      <c r="I62" s="5" t="s">
        <v>52</v>
      </c>
      <c r="J62" s="6" t="s">
        <v>32</v>
      </c>
      <c r="K62" s="6" t="s">
        <v>64</v>
      </c>
    </row>
    <row r="63" spans="1:11" x14ac:dyDescent="0.25">
      <c r="A63" s="8">
        <v>20</v>
      </c>
      <c r="B63" s="6" t="s">
        <v>15</v>
      </c>
      <c r="C63" s="6" t="s">
        <v>20</v>
      </c>
      <c r="D63" s="6" t="s">
        <v>49</v>
      </c>
      <c r="E63" s="6">
        <v>61</v>
      </c>
      <c r="F63" s="6" t="s">
        <v>25</v>
      </c>
      <c r="G63" s="6">
        <v>4</v>
      </c>
      <c r="H63" s="5">
        <v>111225</v>
      </c>
      <c r="I63" s="5" t="s">
        <v>51</v>
      </c>
      <c r="J63" s="6" t="s">
        <v>58</v>
      </c>
      <c r="K63" s="6" t="s">
        <v>35</v>
      </c>
    </row>
    <row r="64" spans="1:11" x14ac:dyDescent="0.25">
      <c r="A64" s="8">
        <v>20</v>
      </c>
      <c r="B64" s="6" t="s">
        <v>16</v>
      </c>
      <c r="C64" s="6" t="s">
        <v>21</v>
      </c>
      <c r="D64" s="6" t="s">
        <v>48</v>
      </c>
      <c r="E64" s="6">
        <v>62</v>
      </c>
      <c r="F64" s="6" t="s">
        <v>24</v>
      </c>
      <c r="G64" s="6">
        <v>2</v>
      </c>
      <c r="H64" s="5">
        <v>89386</v>
      </c>
      <c r="I64" s="5" t="s">
        <v>52</v>
      </c>
      <c r="J64" s="6" t="s">
        <v>58</v>
      </c>
      <c r="K64" s="6" t="s">
        <v>35</v>
      </c>
    </row>
    <row r="65" spans="1:11" x14ac:dyDescent="0.25">
      <c r="A65" s="8">
        <v>20</v>
      </c>
      <c r="B65" s="6" t="s">
        <v>15</v>
      </c>
      <c r="C65" s="6" t="s">
        <v>20</v>
      </c>
      <c r="D65" s="6" t="s">
        <v>48</v>
      </c>
      <c r="E65" s="6">
        <v>63</v>
      </c>
      <c r="F65" s="6" t="s">
        <v>26</v>
      </c>
      <c r="G65" s="6">
        <v>2</v>
      </c>
      <c r="H65" s="5">
        <v>8320</v>
      </c>
      <c r="I65" s="5" t="s">
        <v>55</v>
      </c>
      <c r="J65" s="6" t="s">
        <v>59</v>
      </c>
      <c r="K65" s="6" t="s">
        <v>38</v>
      </c>
    </row>
    <row r="66" spans="1:11" x14ac:dyDescent="0.25">
      <c r="A66" s="8">
        <v>21</v>
      </c>
      <c r="B66" s="6" t="s">
        <v>4</v>
      </c>
      <c r="C66" s="6" t="s">
        <v>21</v>
      </c>
      <c r="D66" s="6" t="s">
        <v>48</v>
      </c>
      <c r="E66" s="6">
        <v>64</v>
      </c>
      <c r="F66" s="6" t="s">
        <v>25</v>
      </c>
      <c r="G66" s="6">
        <v>3</v>
      </c>
      <c r="H66" s="5">
        <v>50714</v>
      </c>
      <c r="I66" s="5" t="s">
        <v>52</v>
      </c>
      <c r="J66" s="6" t="s">
        <v>58</v>
      </c>
      <c r="K66" s="6" t="s">
        <v>35</v>
      </c>
    </row>
    <row r="67" spans="1:11" x14ac:dyDescent="0.25">
      <c r="A67" s="8">
        <v>21</v>
      </c>
      <c r="B67" s="6" t="s">
        <v>4</v>
      </c>
      <c r="C67" s="6" t="s">
        <v>21</v>
      </c>
      <c r="D67" s="6" t="s">
        <v>49</v>
      </c>
      <c r="E67" s="6">
        <v>65</v>
      </c>
      <c r="F67" s="6" t="s">
        <v>26</v>
      </c>
      <c r="G67" s="6">
        <v>1</v>
      </c>
      <c r="H67" s="5">
        <v>11580</v>
      </c>
      <c r="I67" s="5" t="s">
        <v>54</v>
      </c>
      <c r="J67" s="6" t="s">
        <v>59</v>
      </c>
      <c r="K67" s="6" t="s">
        <v>38</v>
      </c>
    </row>
    <row r="68" spans="1:11" x14ac:dyDescent="0.25">
      <c r="A68" s="8">
        <v>22</v>
      </c>
      <c r="B68" s="6" t="s">
        <v>9</v>
      </c>
      <c r="C68" s="6" t="s">
        <v>20</v>
      </c>
      <c r="D68" s="6" t="s">
        <v>48</v>
      </c>
      <c r="E68" s="6">
        <v>66</v>
      </c>
      <c r="F68" s="6" t="s">
        <v>25</v>
      </c>
      <c r="G68" s="6">
        <v>4</v>
      </c>
      <c r="H68" s="5">
        <v>114268</v>
      </c>
      <c r="I68" s="5" t="s">
        <v>51</v>
      </c>
      <c r="J68" s="6" t="s">
        <v>58</v>
      </c>
      <c r="K68" s="6" t="s">
        <v>35</v>
      </c>
    </row>
    <row r="69" spans="1:11" x14ac:dyDescent="0.25">
      <c r="A69" s="8">
        <v>22</v>
      </c>
      <c r="B69" s="6" t="s">
        <v>9</v>
      </c>
      <c r="C69" s="6" t="s">
        <v>20</v>
      </c>
      <c r="D69" s="6" t="s">
        <v>49</v>
      </c>
      <c r="E69" s="6">
        <v>67</v>
      </c>
      <c r="F69" s="6" t="s">
        <v>24</v>
      </c>
      <c r="G69" s="6">
        <v>4</v>
      </c>
      <c r="H69" s="5">
        <v>110091</v>
      </c>
      <c r="I69" s="5" t="s">
        <v>51</v>
      </c>
      <c r="J69" s="6" t="s">
        <v>58</v>
      </c>
      <c r="K69" s="6" t="s">
        <v>35</v>
      </c>
    </row>
    <row r="70" spans="1:11" x14ac:dyDescent="0.25">
      <c r="A70" s="8">
        <v>22</v>
      </c>
      <c r="B70" s="6" t="s">
        <v>9</v>
      </c>
      <c r="C70" s="6" t="s">
        <v>20</v>
      </c>
      <c r="D70" s="6" t="s">
        <v>49</v>
      </c>
      <c r="E70" s="6">
        <v>68</v>
      </c>
      <c r="F70" s="6" t="s">
        <v>24</v>
      </c>
      <c r="G70" s="6">
        <v>4</v>
      </c>
      <c r="H70" s="5">
        <v>60702</v>
      </c>
      <c r="I70" s="5" t="s">
        <v>52</v>
      </c>
      <c r="J70" s="6" t="s">
        <v>58</v>
      </c>
      <c r="K70" s="6" t="s">
        <v>35</v>
      </c>
    </row>
    <row r="71" spans="1:11" x14ac:dyDescent="0.25">
      <c r="A71" s="8">
        <v>22</v>
      </c>
      <c r="B71" s="6" t="s">
        <v>9</v>
      </c>
      <c r="C71" s="6" t="s">
        <v>20</v>
      </c>
      <c r="D71" s="6" t="s">
        <v>48</v>
      </c>
      <c r="E71" s="6">
        <v>69</v>
      </c>
      <c r="F71" s="6" t="s">
        <v>25</v>
      </c>
      <c r="G71" s="6">
        <v>4</v>
      </c>
      <c r="H71" s="5">
        <v>58167</v>
      </c>
      <c r="I71" s="5" t="s">
        <v>52</v>
      </c>
      <c r="J71" s="6" t="s">
        <v>58</v>
      </c>
      <c r="K71" s="6" t="s">
        <v>35</v>
      </c>
    </row>
    <row r="72" spans="1:11" x14ac:dyDescent="0.25">
      <c r="A72" s="8">
        <v>22</v>
      </c>
      <c r="B72" s="6" t="s">
        <v>9</v>
      </c>
      <c r="C72" s="6" t="s">
        <v>20</v>
      </c>
      <c r="D72" s="6" t="s">
        <v>48</v>
      </c>
      <c r="E72" s="6">
        <v>70</v>
      </c>
      <c r="F72" s="6" t="s">
        <v>25</v>
      </c>
      <c r="G72" s="6">
        <v>3</v>
      </c>
      <c r="H72" s="5">
        <v>57669</v>
      </c>
      <c r="I72" s="5" t="s">
        <v>52</v>
      </c>
      <c r="J72" s="6" t="s">
        <v>58</v>
      </c>
      <c r="K72" s="6" t="s">
        <v>35</v>
      </c>
    </row>
    <row r="73" spans="1:11" x14ac:dyDescent="0.25">
      <c r="A73" s="8">
        <v>22</v>
      </c>
      <c r="B73" s="6" t="s">
        <v>9</v>
      </c>
      <c r="C73" s="6" t="s">
        <v>20</v>
      </c>
      <c r="D73" s="6" t="s">
        <v>48</v>
      </c>
      <c r="E73" s="6">
        <v>71</v>
      </c>
      <c r="F73" s="6" t="s">
        <v>24</v>
      </c>
      <c r="G73" s="6">
        <v>4</v>
      </c>
      <c r="H73" s="5">
        <v>50200</v>
      </c>
      <c r="I73" s="5" t="s">
        <v>52</v>
      </c>
      <c r="J73" s="6" t="s">
        <v>32</v>
      </c>
      <c r="K73" s="6" t="s">
        <v>64</v>
      </c>
    </row>
    <row r="74" spans="1:11" x14ac:dyDescent="0.25">
      <c r="A74" s="8">
        <v>22</v>
      </c>
      <c r="B74" s="6" t="s">
        <v>9</v>
      </c>
      <c r="C74" s="6" t="s">
        <v>20</v>
      </c>
      <c r="D74" s="6" t="s">
        <v>48</v>
      </c>
      <c r="E74" s="6">
        <v>72</v>
      </c>
      <c r="F74" s="6" t="s">
        <v>24</v>
      </c>
      <c r="G74" s="6">
        <v>3</v>
      </c>
      <c r="H74" s="5">
        <v>36745</v>
      </c>
      <c r="I74" s="5" t="s">
        <v>53</v>
      </c>
      <c r="J74" s="6" t="s">
        <v>32</v>
      </c>
      <c r="K74" s="6" t="s">
        <v>64</v>
      </c>
    </row>
    <row r="75" spans="1:11" x14ac:dyDescent="0.25">
      <c r="A75" s="8">
        <v>23</v>
      </c>
      <c r="B75" s="6" t="s">
        <v>12</v>
      </c>
      <c r="C75" s="6" t="s">
        <v>22</v>
      </c>
      <c r="D75" s="6" t="s">
        <v>48</v>
      </c>
      <c r="E75" s="6">
        <v>73</v>
      </c>
      <c r="F75" s="6" t="s">
        <v>25</v>
      </c>
      <c r="G75" s="6">
        <v>4</v>
      </c>
      <c r="H75" s="5">
        <v>107192</v>
      </c>
      <c r="I75" s="5" t="s">
        <v>51</v>
      </c>
      <c r="J75" s="6" t="s">
        <v>58</v>
      </c>
      <c r="K75" s="6" t="s">
        <v>35</v>
      </c>
    </row>
    <row r="76" spans="1:11" x14ac:dyDescent="0.25">
      <c r="A76" s="8">
        <v>23</v>
      </c>
      <c r="B76" s="6" t="s">
        <v>12</v>
      </c>
      <c r="C76" s="6" t="s">
        <v>22</v>
      </c>
      <c r="D76" s="6" t="s">
        <v>48</v>
      </c>
      <c r="E76" s="6">
        <v>74</v>
      </c>
      <c r="F76" s="6" t="s">
        <v>26</v>
      </c>
      <c r="G76" s="6">
        <v>4</v>
      </c>
      <c r="H76" s="5">
        <v>12000</v>
      </c>
      <c r="I76" s="5" t="s">
        <v>54</v>
      </c>
      <c r="J76" s="6" t="s">
        <v>59</v>
      </c>
      <c r="K76" s="6" t="s">
        <v>38</v>
      </c>
    </row>
    <row r="77" spans="1:11" x14ac:dyDescent="0.25">
      <c r="A77" s="8">
        <v>24</v>
      </c>
      <c r="B77" s="6" t="s">
        <v>18</v>
      </c>
      <c r="C77" s="6" t="s">
        <v>23</v>
      </c>
      <c r="D77" s="6" t="s">
        <v>48</v>
      </c>
      <c r="E77" s="6">
        <v>75</v>
      </c>
      <c r="F77" s="6" t="s">
        <v>24</v>
      </c>
      <c r="G77" s="6">
        <v>2</v>
      </c>
      <c r="H77" s="5">
        <v>111070</v>
      </c>
      <c r="I77" s="5" t="s">
        <v>51</v>
      </c>
      <c r="J77" s="6" t="s">
        <v>58</v>
      </c>
      <c r="K77" s="6" t="s">
        <v>35</v>
      </c>
    </row>
    <row r="78" spans="1:11" x14ac:dyDescent="0.25">
      <c r="A78" s="8">
        <v>24</v>
      </c>
      <c r="B78" s="6" t="s">
        <v>18</v>
      </c>
      <c r="C78" s="6" t="s">
        <v>23</v>
      </c>
      <c r="D78" s="6" t="s">
        <v>48</v>
      </c>
      <c r="E78" s="6">
        <v>76</v>
      </c>
      <c r="F78" s="6" t="s">
        <v>26</v>
      </c>
      <c r="G78" s="6">
        <v>1</v>
      </c>
      <c r="H78" s="5">
        <v>9551</v>
      </c>
      <c r="I78" s="5" t="s">
        <v>55</v>
      </c>
      <c r="J78" s="6" t="s">
        <v>59</v>
      </c>
      <c r="K78" s="6" t="s">
        <v>38</v>
      </c>
    </row>
    <row r="79" spans="1:11" x14ac:dyDescent="0.25">
      <c r="A79" s="8">
        <v>24</v>
      </c>
      <c r="B79" s="6" t="s">
        <v>18</v>
      </c>
      <c r="C79" s="6" t="s">
        <v>23</v>
      </c>
      <c r="D79" s="6" t="s">
        <v>48</v>
      </c>
      <c r="E79" s="6">
        <v>77</v>
      </c>
      <c r="F79" s="6" t="s">
        <v>28</v>
      </c>
      <c r="G79" s="6">
        <v>1</v>
      </c>
      <c r="H79" s="5">
        <v>18449</v>
      </c>
      <c r="I79" s="5" t="s">
        <v>54</v>
      </c>
      <c r="J79" s="6" t="s">
        <v>60</v>
      </c>
      <c r="K79" s="6" t="s">
        <v>40</v>
      </c>
    </row>
    <row r="80" spans="1:11" x14ac:dyDescent="0.25">
      <c r="A80" s="8">
        <v>24</v>
      </c>
      <c r="B80" s="6" t="s">
        <v>18</v>
      </c>
      <c r="C80" s="6" t="s">
        <v>23</v>
      </c>
      <c r="D80" s="6" t="s">
        <v>48</v>
      </c>
      <c r="E80" s="6">
        <v>78</v>
      </c>
      <c r="F80" s="6" t="s">
        <v>24</v>
      </c>
      <c r="G80" s="6">
        <v>3</v>
      </c>
      <c r="H80" s="5">
        <v>42667</v>
      </c>
      <c r="I80" s="5" t="s">
        <v>53</v>
      </c>
      <c r="J80" s="6" t="s">
        <v>32</v>
      </c>
      <c r="K80" s="6" t="s">
        <v>64</v>
      </c>
    </row>
    <row r="81" spans="1:11" x14ac:dyDescent="0.25">
      <c r="A81" s="8">
        <v>25</v>
      </c>
      <c r="B81" s="6" t="s">
        <v>10</v>
      </c>
      <c r="C81" s="6" t="s">
        <v>20</v>
      </c>
      <c r="D81" s="6" t="s">
        <v>48</v>
      </c>
      <c r="E81" s="6">
        <v>79</v>
      </c>
      <c r="F81" s="6" t="s">
        <v>25</v>
      </c>
      <c r="G81" s="6">
        <v>4</v>
      </c>
      <c r="H81" s="5">
        <v>109137</v>
      </c>
      <c r="I81" s="5" t="s">
        <v>51</v>
      </c>
      <c r="J81" s="6" t="s">
        <v>58</v>
      </c>
      <c r="K81" s="6" t="s">
        <v>35</v>
      </c>
    </row>
    <row r="82" spans="1:11" x14ac:dyDescent="0.25">
      <c r="A82" s="8">
        <v>25</v>
      </c>
      <c r="B82" s="6" t="s">
        <v>10</v>
      </c>
      <c r="C82" s="6" t="s">
        <v>20</v>
      </c>
      <c r="D82" s="6" t="s">
        <v>49</v>
      </c>
      <c r="E82" s="6">
        <v>80</v>
      </c>
      <c r="F82" s="6" t="s">
        <v>25</v>
      </c>
      <c r="G82" s="6">
        <v>2</v>
      </c>
      <c r="H82" s="5">
        <v>71052</v>
      </c>
      <c r="I82" s="5" t="s">
        <v>52</v>
      </c>
      <c r="J82" s="6" t="s">
        <v>58</v>
      </c>
      <c r="K82" s="6" t="s">
        <v>35</v>
      </c>
    </row>
    <row r="83" spans="1:11" x14ac:dyDescent="0.25">
      <c r="A83" s="8">
        <v>25</v>
      </c>
      <c r="B83" s="6" t="s">
        <v>10</v>
      </c>
      <c r="C83" s="6" t="s">
        <v>20</v>
      </c>
      <c r="D83" s="6" t="s">
        <v>48</v>
      </c>
      <c r="E83" s="6">
        <v>81</v>
      </c>
      <c r="F83" s="6" t="s">
        <v>24</v>
      </c>
      <c r="G83" s="6">
        <v>4</v>
      </c>
      <c r="H83" s="5">
        <v>58870</v>
      </c>
      <c r="I83" s="5" t="s">
        <v>52</v>
      </c>
      <c r="J83" s="6" t="s">
        <v>58</v>
      </c>
      <c r="K83" s="6" t="s">
        <v>35</v>
      </c>
    </row>
    <row r="84" spans="1:11" x14ac:dyDescent="0.25">
      <c r="A84" s="8">
        <v>26</v>
      </c>
      <c r="B84" s="6" t="s">
        <v>7</v>
      </c>
      <c r="C84" s="6" t="s">
        <v>19</v>
      </c>
      <c r="D84" s="6" t="s">
        <v>49</v>
      </c>
      <c r="E84" s="6">
        <v>82</v>
      </c>
      <c r="F84" s="6" t="s">
        <v>24</v>
      </c>
      <c r="G84" s="6">
        <v>2</v>
      </c>
      <c r="H84" s="5">
        <v>117415</v>
      </c>
      <c r="I84" s="5" t="s">
        <v>51</v>
      </c>
      <c r="J84" s="6" t="s">
        <v>58</v>
      </c>
      <c r="K84" s="6" t="s">
        <v>35</v>
      </c>
    </row>
    <row r="85" spans="1:11" x14ac:dyDescent="0.25">
      <c r="A85" s="8">
        <v>26</v>
      </c>
      <c r="B85" s="6" t="s">
        <v>7</v>
      </c>
      <c r="C85" s="6" t="s">
        <v>19</v>
      </c>
      <c r="D85" s="6" t="s">
        <v>48</v>
      </c>
      <c r="E85" s="6">
        <v>83</v>
      </c>
      <c r="F85" s="6" t="s">
        <v>24</v>
      </c>
      <c r="G85" s="6">
        <v>1</v>
      </c>
      <c r="H85" s="5">
        <v>59856</v>
      </c>
      <c r="I85" s="5" t="s">
        <v>52</v>
      </c>
      <c r="J85" s="6" t="s">
        <v>58</v>
      </c>
      <c r="K85" s="6" t="s">
        <v>35</v>
      </c>
    </row>
    <row r="86" spans="1:11" x14ac:dyDescent="0.25">
      <c r="A86" s="8">
        <v>26</v>
      </c>
      <c r="B86" s="6" t="s">
        <v>7</v>
      </c>
      <c r="C86" s="6" t="s">
        <v>19</v>
      </c>
      <c r="D86" s="6" t="s">
        <v>48</v>
      </c>
      <c r="E86" s="6">
        <v>84</v>
      </c>
      <c r="F86" s="6" t="s">
        <v>26</v>
      </c>
      <c r="G86" s="6">
        <v>3</v>
      </c>
      <c r="H86" s="5">
        <v>9192</v>
      </c>
      <c r="I86" s="5" t="s">
        <v>55</v>
      </c>
      <c r="J86" s="6" t="s">
        <v>59</v>
      </c>
      <c r="K86" s="6" t="s">
        <v>38</v>
      </c>
    </row>
    <row r="87" spans="1:11" x14ac:dyDescent="0.25">
      <c r="A87" s="8">
        <v>26</v>
      </c>
      <c r="B87" s="6" t="s">
        <v>7</v>
      </c>
      <c r="C87" s="6" t="s">
        <v>19</v>
      </c>
      <c r="D87" s="6" t="s">
        <v>49</v>
      </c>
      <c r="E87" s="6">
        <v>85</v>
      </c>
      <c r="F87" s="6" t="s">
        <v>28</v>
      </c>
      <c r="G87" s="6">
        <v>4</v>
      </c>
      <c r="H87" s="5">
        <v>18767</v>
      </c>
      <c r="I87" s="5" t="s">
        <v>54</v>
      </c>
      <c r="J87" s="6" t="s">
        <v>60</v>
      </c>
      <c r="K87" s="6" t="s">
        <v>40</v>
      </c>
    </row>
    <row r="88" spans="1:11" x14ac:dyDescent="0.25">
      <c r="A88" s="8">
        <v>26</v>
      </c>
      <c r="B88" s="6" t="s">
        <v>7</v>
      </c>
      <c r="C88" s="6" t="s">
        <v>19</v>
      </c>
      <c r="D88" s="6" t="s">
        <v>48</v>
      </c>
      <c r="E88" s="6">
        <v>86</v>
      </c>
      <c r="F88" s="6" t="s">
        <v>28</v>
      </c>
      <c r="G88" s="6">
        <v>1</v>
      </c>
      <c r="H88" s="5">
        <v>12424</v>
      </c>
      <c r="I88" s="5" t="s">
        <v>54</v>
      </c>
      <c r="J88" s="6" t="s">
        <v>60</v>
      </c>
      <c r="K88" s="6" t="s">
        <v>40</v>
      </c>
    </row>
    <row r="89" spans="1:11" x14ac:dyDescent="0.25">
      <c r="A89" s="8">
        <v>27</v>
      </c>
      <c r="B89" s="6" t="s">
        <v>14</v>
      </c>
      <c r="C89" s="6" t="s">
        <v>19</v>
      </c>
      <c r="D89" s="6" t="s">
        <v>48</v>
      </c>
      <c r="E89" s="6">
        <v>87</v>
      </c>
      <c r="F89" s="6" t="s">
        <v>25</v>
      </c>
      <c r="G89" s="6">
        <v>3</v>
      </c>
      <c r="H89" s="5">
        <v>51126</v>
      </c>
      <c r="I89" s="5" t="s">
        <v>52</v>
      </c>
      <c r="J89" s="6" t="s">
        <v>58</v>
      </c>
      <c r="K89" s="6" t="s">
        <v>35</v>
      </c>
    </row>
    <row r="90" spans="1:11" x14ac:dyDescent="0.25">
      <c r="A90" s="8">
        <v>27</v>
      </c>
      <c r="B90" s="6" t="s">
        <v>14</v>
      </c>
      <c r="C90" s="6" t="s">
        <v>19</v>
      </c>
      <c r="D90" s="6" t="s">
        <v>48</v>
      </c>
      <c r="E90" s="6">
        <v>88</v>
      </c>
      <c r="F90" s="6" t="s">
        <v>26</v>
      </c>
      <c r="G90" s="6">
        <v>4</v>
      </c>
      <c r="H90" s="5">
        <v>5336</v>
      </c>
      <c r="I90" s="5" t="s">
        <v>55</v>
      </c>
      <c r="J90" s="6" t="s">
        <v>59</v>
      </c>
      <c r="K90" s="6" t="s">
        <v>38</v>
      </c>
    </row>
    <row r="91" spans="1:11" x14ac:dyDescent="0.25">
      <c r="A91" s="8">
        <v>27</v>
      </c>
      <c r="B91" s="6" t="s">
        <v>14</v>
      </c>
      <c r="C91" s="6" t="s">
        <v>19</v>
      </c>
      <c r="D91" s="6" t="s">
        <v>48</v>
      </c>
      <c r="E91" s="6">
        <v>89</v>
      </c>
      <c r="F91" s="6" t="s">
        <v>28</v>
      </c>
      <c r="G91" s="6">
        <v>1</v>
      </c>
      <c r="H91" s="5">
        <v>15451</v>
      </c>
      <c r="I91" s="5" t="s">
        <v>54</v>
      </c>
      <c r="J91" s="6" t="s">
        <v>60</v>
      </c>
      <c r="K91" s="6" t="s">
        <v>40</v>
      </c>
    </row>
    <row r="92" spans="1:11" x14ac:dyDescent="0.25">
      <c r="A92" s="8">
        <v>28</v>
      </c>
      <c r="B92" s="6" t="s">
        <v>17</v>
      </c>
      <c r="C92" s="6" t="s">
        <v>23</v>
      </c>
      <c r="D92" s="6" t="s">
        <v>49</v>
      </c>
      <c r="E92" s="6">
        <v>90</v>
      </c>
      <c r="F92" s="6" t="s">
        <v>26</v>
      </c>
      <c r="G92" s="6">
        <v>3</v>
      </c>
      <c r="H92" s="5">
        <v>5711</v>
      </c>
      <c r="I92" s="5" t="s">
        <v>55</v>
      </c>
      <c r="J92" s="6" t="s">
        <v>59</v>
      </c>
      <c r="K92" s="6" t="s">
        <v>38</v>
      </c>
    </row>
    <row r="93" spans="1:11" x14ac:dyDescent="0.25">
      <c r="A93" s="8">
        <v>28</v>
      </c>
      <c r="B93" s="6" t="s">
        <v>17</v>
      </c>
      <c r="C93" s="6" t="s">
        <v>23</v>
      </c>
      <c r="D93" s="6" t="s">
        <v>49</v>
      </c>
      <c r="E93" s="6">
        <v>91</v>
      </c>
      <c r="F93" s="6" t="s">
        <v>28</v>
      </c>
      <c r="G93" s="6">
        <v>2</v>
      </c>
      <c r="H93" s="5">
        <v>19359</v>
      </c>
      <c r="I93" s="5" t="s">
        <v>54</v>
      </c>
      <c r="J93" s="6" t="s">
        <v>60</v>
      </c>
      <c r="K93" s="6" t="s">
        <v>40</v>
      </c>
    </row>
    <row r="94" spans="1:11" x14ac:dyDescent="0.25">
      <c r="A94" s="8">
        <v>28</v>
      </c>
      <c r="B94" s="6" t="s">
        <v>17</v>
      </c>
      <c r="C94" s="6" t="s">
        <v>23</v>
      </c>
      <c r="D94" s="6" t="s">
        <v>48</v>
      </c>
      <c r="E94" s="6">
        <v>92</v>
      </c>
      <c r="F94" s="6" t="s">
        <v>28</v>
      </c>
      <c r="G94" s="6">
        <v>1</v>
      </c>
      <c r="H94" s="5">
        <v>18301</v>
      </c>
      <c r="I94" s="5" t="s">
        <v>54</v>
      </c>
      <c r="J94" s="6" t="s">
        <v>60</v>
      </c>
      <c r="K94" s="6" t="s">
        <v>40</v>
      </c>
    </row>
    <row r="95" spans="1:11" x14ac:dyDescent="0.25">
      <c r="A95" s="8">
        <v>28</v>
      </c>
      <c r="B95" s="6" t="s">
        <v>17</v>
      </c>
      <c r="C95" s="6" t="s">
        <v>23</v>
      </c>
      <c r="D95" s="6" t="s">
        <v>49</v>
      </c>
      <c r="E95" s="6">
        <v>93</v>
      </c>
      <c r="F95" s="6" t="s">
        <v>28</v>
      </c>
      <c r="G95" s="6">
        <v>2</v>
      </c>
      <c r="H95" s="5">
        <v>12863</v>
      </c>
      <c r="I95" s="5" t="s">
        <v>54</v>
      </c>
      <c r="J95" s="6" t="s">
        <v>60</v>
      </c>
      <c r="K95" s="6" t="s">
        <v>40</v>
      </c>
    </row>
    <row r="96" spans="1:11" x14ac:dyDescent="0.25">
      <c r="A96" s="8">
        <v>28</v>
      </c>
      <c r="B96" s="6" t="s">
        <v>17</v>
      </c>
      <c r="C96" s="6" t="s">
        <v>23</v>
      </c>
      <c r="D96" s="6" t="s">
        <v>49</v>
      </c>
      <c r="E96" s="6">
        <v>94</v>
      </c>
      <c r="F96" s="6" t="s">
        <v>28</v>
      </c>
      <c r="G96" s="6">
        <v>4</v>
      </c>
      <c r="H96" s="5">
        <v>11308</v>
      </c>
      <c r="I96" s="5" t="s">
        <v>54</v>
      </c>
      <c r="J96" s="6" t="s">
        <v>60</v>
      </c>
      <c r="K96" s="6" t="s">
        <v>40</v>
      </c>
    </row>
    <row r="97" spans="1:11" x14ac:dyDescent="0.25">
      <c r="A97" s="8">
        <v>29</v>
      </c>
      <c r="B97" s="6" t="s">
        <v>4</v>
      </c>
      <c r="C97" s="6" t="s">
        <v>21</v>
      </c>
      <c r="D97" s="6" t="s">
        <v>49</v>
      </c>
      <c r="E97" s="6">
        <v>95</v>
      </c>
      <c r="F97" s="6" t="s">
        <v>24</v>
      </c>
      <c r="G97" s="6">
        <v>1</v>
      </c>
      <c r="H97" s="5">
        <v>75393</v>
      </c>
      <c r="I97" s="5" t="s">
        <v>52</v>
      </c>
      <c r="J97" s="6" t="s">
        <v>58</v>
      </c>
      <c r="K97" s="6" t="s">
        <v>35</v>
      </c>
    </row>
    <row r="98" spans="1:11" x14ac:dyDescent="0.25">
      <c r="A98" s="8">
        <v>30</v>
      </c>
      <c r="B98" s="6" t="s">
        <v>18</v>
      </c>
      <c r="C98" s="6" t="s">
        <v>23</v>
      </c>
      <c r="D98" s="6" t="s">
        <v>49</v>
      </c>
      <c r="E98" s="6">
        <v>96</v>
      </c>
      <c r="F98" s="6" t="s">
        <v>28</v>
      </c>
      <c r="G98" s="6">
        <v>2</v>
      </c>
      <c r="H98" s="5">
        <v>13573</v>
      </c>
      <c r="I98" s="5" t="s">
        <v>54</v>
      </c>
      <c r="J98" s="6" t="s">
        <v>60</v>
      </c>
      <c r="K98" s="6" t="s">
        <v>40</v>
      </c>
    </row>
    <row r="99" spans="1:11" x14ac:dyDescent="0.25">
      <c r="A99" s="8">
        <v>31</v>
      </c>
      <c r="B99" s="6" t="s">
        <v>13</v>
      </c>
      <c r="C99" s="6" t="s">
        <v>23</v>
      </c>
      <c r="D99" s="6" t="s">
        <v>48</v>
      </c>
      <c r="E99" s="6">
        <v>97</v>
      </c>
      <c r="F99" s="6" t="s">
        <v>28</v>
      </c>
      <c r="G99" s="6">
        <v>2</v>
      </c>
      <c r="H99" s="5">
        <v>18708</v>
      </c>
      <c r="I99" s="5" t="s">
        <v>54</v>
      </c>
      <c r="J99" s="6" t="s">
        <v>60</v>
      </c>
      <c r="K99" s="6" t="s">
        <v>40</v>
      </c>
    </row>
    <row r="100" spans="1:11" x14ac:dyDescent="0.25">
      <c r="A100" s="8">
        <v>31</v>
      </c>
      <c r="B100" s="6" t="s">
        <v>13</v>
      </c>
      <c r="C100" s="6" t="s">
        <v>23</v>
      </c>
      <c r="D100" s="6" t="s">
        <v>49</v>
      </c>
      <c r="E100" s="6">
        <v>98</v>
      </c>
      <c r="F100" s="6" t="s">
        <v>28</v>
      </c>
      <c r="G100" s="6">
        <v>2</v>
      </c>
      <c r="H100" s="5">
        <v>16591</v>
      </c>
      <c r="I100" s="5" t="s">
        <v>54</v>
      </c>
      <c r="J100" s="6" t="s">
        <v>60</v>
      </c>
      <c r="K100" s="6" t="s">
        <v>40</v>
      </c>
    </row>
    <row r="101" spans="1:11" x14ac:dyDescent="0.25">
      <c r="A101" s="8">
        <v>31</v>
      </c>
      <c r="B101" s="6" t="s">
        <v>13</v>
      </c>
      <c r="C101" s="6" t="s">
        <v>23</v>
      </c>
      <c r="D101" s="6" t="s">
        <v>48</v>
      </c>
      <c r="E101" s="6">
        <v>99</v>
      </c>
      <c r="F101" s="6" t="s">
        <v>28</v>
      </c>
      <c r="G101" s="6">
        <v>1</v>
      </c>
      <c r="H101" s="5">
        <v>13991</v>
      </c>
      <c r="I101" s="5" t="s">
        <v>54</v>
      </c>
      <c r="J101" s="6" t="s">
        <v>60</v>
      </c>
      <c r="K101" s="6" t="s">
        <v>40</v>
      </c>
    </row>
    <row r="102" spans="1:11" x14ac:dyDescent="0.25">
      <c r="A102" s="8">
        <v>32</v>
      </c>
      <c r="B102" s="6" t="s">
        <v>5</v>
      </c>
      <c r="C102" s="6" t="s">
        <v>22</v>
      </c>
      <c r="D102" s="6" t="s">
        <v>49</v>
      </c>
      <c r="E102" s="6">
        <v>100</v>
      </c>
      <c r="F102" s="6" t="s">
        <v>25</v>
      </c>
      <c r="G102" s="6">
        <v>4</v>
      </c>
      <c r="H102" s="5">
        <v>107540</v>
      </c>
      <c r="I102" s="5" t="s">
        <v>51</v>
      </c>
      <c r="J102" s="6" t="s">
        <v>58</v>
      </c>
      <c r="K102" s="6" t="s">
        <v>35</v>
      </c>
    </row>
    <row r="103" spans="1:11" x14ac:dyDescent="0.25">
      <c r="A103" s="8">
        <v>32</v>
      </c>
      <c r="B103" s="6" t="s">
        <v>5</v>
      </c>
      <c r="C103" s="6" t="s">
        <v>22</v>
      </c>
      <c r="D103" s="6" t="s">
        <v>48</v>
      </c>
      <c r="E103" s="6">
        <v>101</v>
      </c>
      <c r="F103" s="6" t="s">
        <v>24</v>
      </c>
      <c r="G103" s="6">
        <v>1</v>
      </c>
      <c r="H103" s="5">
        <v>56270</v>
      </c>
      <c r="I103" s="5" t="s">
        <v>52</v>
      </c>
      <c r="J103" s="6" t="s">
        <v>58</v>
      </c>
      <c r="K103" s="6" t="s">
        <v>35</v>
      </c>
    </row>
    <row r="104" spans="1:11" x14ac:dyDescent="0.25">
      <c r="A104" s="8">
        <v>33</v>
      </c>
      <c r="B104" s="6" t="s">
        <v>4</v>
      </c>
      <c r="C104" s="6" t="s">
        <v>21</v>
      </c>
      <c r="D104" s="6" t="s">
        <v>48</v>
      </c>
      <c r="E104" s="6">
        <v>102</v>
      </c>
      <c r="F104" s="6" t="s">
        <v>24</v>
      </c>
      <c r="G104" s="6">
        <v>3</v>
      </c>
      <c r="H104" s="5">
        <v>98791</v>
      </c>
      <c r="I104" s="5" t="s">
        <v>52</v>
      </c>
      <c r="J104" s="6" t="s">
        <v>58</v>
      </c>
      <c r="K104" s="6" t="s">
        <v>35</v>
      </c>
    </row>
    <row r="105" spans="1:11" x14ac:dyDescent="0.25">
      <c r="A105" s="8">
        <v>33</v>
      </c>
      <c r="B105" s="6" t="s">
        <v>4</v>
      </c>
      <c r="C105" s="6" t="s">
        <v>21</v>
      </c>
      <c r="D105" s="6" t="s">
        <v>48</v>
      </c>
      <c r="E105" s="6">
        <v>103</v>
      </c>
      <c r="F105" s="6" t="s">
        <v>26</v>
      </c>
      <c r="G105" s="6">
        <v>3</v>
      </c>
      <c r="H105" s="5">
        <v>9070</v>
      </c>
      <c r="I105" s="5" t="s">
        <v>55</v>
      </c>
      <c r="J105" s="6" t="s">
        <v>59</v>
      </c>
      <c r="K105" s="6" t="s">
        <v>38</v>
      </c>
    </row>
    <row r="106" spans="1:11" x14ac:dyDescent="0.25">
      <c r="A106" s="8">
        <v>33</v>
      </c>
      <c r="B106" s="6" t="s">
        <v>4</v>
      </c>
      <c r="C106" s="6" t="s">
        <v>21</v>
      </c>
      <c r="D106" s="6" t="s">
        <v>49</v>
      </c>
      <c r="E106" s="6">
        <v>104</v>
      </c>
      <c r="F106" s="6" t="s">
        <v>26</v>
      </c>
      <c r="G106" s="6">
        <v>1</v>
      </c>
      <c r="H106" s="5">
        <v>7465</v>
      </c>
      <c r="I106" s="5" t="s">
        <v>55</v>
      </c>
      <c r="J106" s="6" t="s">
        <v>59</v>
      </c>
      <c r="K106" s="6" t="s">
        <v>38</v>
      </c>
    </row>
    <row r="107" spans="1:11" x14ac:dyDescent="0.25">
      <c r="A107" s="8">
        <v>33</v>
      </c>
      <c r="B107" s="6" t="s">
        <v>4</v>
      </c>
      <c r="C107" s="6" t="s">
        <v>21</v>
      </c>
      <c r="D107" s="6" t="s">
        <v>48</v>
      </c>
      <c r="E107" s="6">
        <v>105</v>
      </c>
      <c r="F107" s="6" t="s">
        <v>28</v>
      </c>
      <c r="G107" s="6">
        <v>2</v>
      </c>
      <c r="H107" s="5">
        <v>19309</v>
      </c>
      <c r="I107" s="5" t="s">
        <v>54</v>
      </c>
      <c r="J107" s="6" t="s">
        <v>60</v>
      </c>
      <c r="K107" s="6" t="s">
        <v>40</v>
      </c>
    </row>
    <row r="108" spans="1:11" x14ac:dyDescent="0.25">
      <c r="A108" s="8">
        <v>33</v>
      </c>
      <c r="B108" s="6" t="s">
        <v>4</v>
      </c>
      <c r="C108" s="6" t="s">
        <v>21</v>
      </c>
      <c r="D108" s="6" t="s">
        <v>48</v>
      </c>
      <c r="E108" s="6">
        <v>106</v>
      </c>
      <c r="F108" s="6" t="s">
        <v>28</v>
      </c>
      <c r="G108" s="6">
        <v>1</v>
      </c>
      <c r="H108" s="5">
        <v>14311</v>
      </c>
      <c r="I108" s="5" t="s">
        <v>54</v>
      </c>
      <c r="J108" s="6" t="s">
        <v>60</v>
      </c>
      <c r="K108" s="6" t="s">
        <v>40</v>
      </c>
    </row>
    <row r="109" spans="1:11" x14ac:dyDescent="0.25">
      <c r="A109" s="8">
        <v>34</v>
      </c>
      <c r="B109" s="6" t="s">
        <v>12</v>
      </c>
      <c r="C109" s="6" t="s">
        <v>22</v>
      </c>
      <c r="D109" s="6" t="s">
        <v>49</v>
      </c>
      <c r="E109" s="6">
        <v>107</v>
      </c>
      <c r="F109" s="6" t="s">
        <v>24</v>
      </c>
      <c r="G109" s="6">
        <v>3</v>
      </c>
      <c r="H109" s="5">
        <v>71402</v>
      </c>
      <c r="I109" s="5" t="s">
        <v>52</v>
      </c>
      <c r="J109" s="6" t="s">
        <v>58</v>
      </c>
      <c r="K109" s="6" t="s">
        <v>35</v>
      </c>
    </row>
    <row r="110" spans="1:11" x14ac:dyDescent="0.25">
      <c r="A110" s="8">
        <v>34</v>
      </c>
      <c r="B110" s="6" t="s">
        <v>12</v>
      </c>
      <c r="C110" s="6" t="s">
        <v>22</v>
      </c>
      <c r="D110" s="6" t="s">
        <v>48</v>
      </c>
      <c r="E110" s="6">
        <v>108</v>
      </c>
      <c r="F110" s="6" t="s">
        <v>28</v>
      </c>
      <c r="G110" s="6">
        <v>4</v>
      </c>
      <c r="H110" s="5">
        <v>13097</v>
      </c>
      <c r="I110" s="5" t="s">
        <v>54</v>
      </c>
      <c r="J110" s="6" t="s">
        <v>60</v>
      </c>
      <c r="K110" s="6" t="s">
        <v>40</v>
      </c>
    </row>
    <row r="111" spans="1:11" x14ac:dyDescent="0.25">
      <c r="A111" s="8">
        <v>35</v>
      </c>
      <c r="B111" s="6" t="s">
        <v>3</v>
      </c>
      <c r="C111" s="6" t="s">
        <v>23</v>
      </c>
      <c r="D111" s="6" t="s">
        <v>48</v>
      </c>
      <c r="E111" s="6">
        <v>109</v>
      </c>
      <c r="F111" s="6" t="s">
        <v>24</v>
      </c>
      <c r="G111" s="6">
        <v>4</v>
      </c>
      <c r="H111" s="5">
        <v>36518</v>
      </c>
      <c r="I111" s="5" t="s">
        <v>53</v>
      </c>
      <c r="J111" s="6" t="s">
        <v>58</v>
      </c>
      <c r="K111" s="6" t="s">
        <v>36</v>
      </c>
    </row>
    <row r="112" spans="1:11" x14ac:dyDescent="0.25">
      <c r="A112" s="8">
        <v>35</v>
      </c>
      <c r="B112" s="6" t="s">
        <v>3</v>
      </c>
      <c r="C112" s="6" t="s">
        <v>23</v>
      </c>
      <c r="D112" s="6" t="s">
        <v>49</v>
      </c>
      <c r="E112" s="6">
        <v>110</v>
      </c>
      <c r="F112" s="6" t="s">
        <v>28</v>
      </c>
      <c r="G112" s="6">
        <v>2</v>
      </c>
      <c r="H112" s="5">
        <v>19155</v>
      </c>
      <c r="I112" s="5" t="s">
        <v>54</v>
      </c>
      <c r="J112" s="6" t="s">
        <v>60</v>
      </c>
      <c r="K112" s="6" t="s">
        <v>40</v>
      </c>
    </row>
    <row r="113" spans="1:11" x14ac:dyDescent="0.25">
      <c r="A113" s="8">
        <v>35</v>
      </c>
      <c r="B113" s="6" t="s">
        <v>9</v>
      </c>
      <c r="C113" s="6" t="s">
        <v>20</v>
      </c>
      <c r="D113" s="6" t="s">
        <v>48</v>
      </c>
      <c r="E113" s="6">
        <v>111</v>
      </c>
      <c r="F113" s="6" t="s">
        <v>28</v>
      </c>
      <c r="G113" s="6">
        <v>4</v>
      </c>
      <c r="H113" s="5">
        <v>15634</v>
      </c>
      <c r="I113" s="5" t="s">
        <v>54</v>
      </c>
      <c r="J113" s="6" t="s">
        <v>60</v>
      </c>
      <c r="K113" s="6" t="s">
        <v>40</v>
      </c>
    </row>
    <row r="114" spans="1:11" x14ac:dyDescent="0.25">
      <c r="A114" s="8">
        <v>36</v>
      </c>
      <c r="B114" s="6" t="s">
        <v>5</v>
      </c>
      <c r="C114" s="6" t="s">
        <v>22</v>
      </c>
      <c r="D114" s="6" t="s">
        <v>49</v>
      </c>
      <c r="E114" s="6">
        <v>112</v>
      </c>
      <c r="F114" s="6" t="s">
        <v>25</v>
      </c>
      <c r="G114" s="6">
        <v>2</v>
      </c>
      <c r="H114" s="5">
        <v>76054</v>
      </c>
      <c r="I114" s="5" t="s">
        <v>52</v>
      </c>
      <c r="J114" s="6" t="s">
        <v>58</v>
      </c>
      <c r="K114" s="6" t="s">
        <v>35</v>
      </c>
    </row>
    <row r="115" spans="1:11" x14ac:dyDescent="0.25">
      <c r="A115" s="8">
        <v>36</v>
      </c>
      <c r="B115" s="6" t="s">
        <v>5</v>
      </c>
      <c r="C115" s="6" t="s">
        <v>22</v>
      </c>
      <c r="D115" s="6" t="s">
        <v>49</v>
      </c>
      <c r="E115" s="6">
        <v>113</v>
      </c>
      <c r="F115" s="6" t="s">
        <v>26</v>
      </c>
      <c r="G115" s="6">
        <v>1</v>
      </c>
      <c r="H115" s="5">
        <v>5487</v>
      </c>
      <c r="I115" s="5" t="s">
        <v>55</v>
      </c>
      <c r="J115" s="6" t="s">
        <v>59</v>
      </c>
      <c r="K115" s="6" t="s">
        <v>38</v>
      </c>
    </row>
    <row r="116" spans="1:11" x14ac:dyDescent="0.25">
      <c r="A116" s="8">
        <v>36</v>
      </c>
      <c r="B116" s="6" t="s">
        <v>5</v>
      </c>
      <c r="C116" s="6" t="s">
        <v>22</v>
      </c>
      <c r="D116" s="6" t="s">
        <v>48</v>
      </c>
      <c r="E116" s="6">
        <v>114</v>
      </c>
      <c r="F116" s="6" t="s">
        <v>28</v>
      </c>
      <c r="G116" s="6">
        <v>3</v>
      </c>
      <c r="H116" s="5">
        <v>14718</v>
      </c>
      <c r="I116" s="5" t="s">
        <v>54</v>
      </c>
      <c r="J116" s="6" t="s">
        <v>60</v>
      </c>
      <c r="K116" s="6" t="s">
        <v>40</v>
      </c>
    </row>
    <row r="117" spans="1:11" x14ac:dyDescent="0.25">
      <c r="A117" s="8">
        <v>37</v>
      </c>
      <c r="B117" s="6" t="s">
        <v>13</v>
      </c>
      <c r="C117" s="6" t="s">
        <v>23</v>
      </c>
      <c r="D117" s="6" t="s">
        <v>49</v>
      </c>
      <c r="E117" s="6">
        <v>115</v>
      </c>
      <c r="F117" s="6" t="s">
        <v>24</v>
      </c>
      <c r="G117" s="6">
        <v>4</v>
      </c>
      <c r="H117" s="5">
        <v>114557</v>
      </c>
      <c r="I117" s="5" t="s">
        <v>51</v>
      </c>
      <c r="J117" s="6" t="s">
        <v>58</v>
      </c>
      <c r="K117" s="6" t="s">
        <v>36</v>
      </c>
    </row>
    <row r="118" spans="1:11" x14ac:dyDescent="0.25">
      <c r="A118" s="8">
        <v>37</v>
      </c>
      <c r="B118" s="6" t="s">
        <v>7</v>
      </c>
      <c r="C118" s="6" t="s">
        <v>19</v>
      </c>
      <c r="D118" s="6" t="s">
        <v>49</v>
      </c>
      <c r="E118" s="6">
        <v>116</v>
      </c>
      <c r="F118" s="6" t="s">
        <v>24</v>
      </c>
      <c r="G118" s="6">
        <v>3</v>
      </c>
      <c r="H118" s="5">
        <v>84384</v>
      </c>
      <c r="I118" s="5" t="s">
        <v>52</v>
      </c>
      <c r="J118" s="6" t="s">
        <v>58</v>
      </c>
      <c r="K118" s="6" t="s">
        <v>36</v>
      </c>
    </row>
    <row r="119" spans="1:11" x14ac:dyDescent="0.25">
      <c r="A119" s="8">
        <v>37</v>
      </c>
      <c r="B119" s="6" t="s">
        <v>16</v>
      </c>
      <c r="C119" s="6" t="s">
        <v>21</v>
      </c>
      <c r="D119" s="6" t="s">
        <v>48</v>
      </c>
      <c r="E119" s="6">
        <v>117</v>
      </c>
      <c r="F119" s="6" t="s">
        <v>25</v>
      </c>
      <c r="G119" s="6">
        <v>4</v>
      </c>
      <c r="H119" s="5">
        <v>69439</v>
      </c>
      <c r="I119" s="5" t="s">
        <v>52</v>
      </c>
      <c r="J119" s="6" t="s">
        <v>58</v>
      </c>
      <c r="K119" s="6" t="s">
        <v>36</v>
      </c>
    </row>
    <row r="120" spans="1:11" x14ac:dyDescent="0.25">
      <c r="A120" s="8">
        <v>37</v>
      </c>
      <c r="B120" s="6" t="s">
        <v>9</v>
      </c>
      <c r="C120" s="6" t="s">
        <v>20</v>
      </c>
      <c r="D120" s="6" t="s">
        <v>48</v>
      </c>
      <c r="E120" s="6">
        <v>118</v>
      </c>
      <c r="F120" s="6" t="s">
        <v>24</v>
      </c>
      <c r="G120" s="6">
        <v>3</v>
      </c>
      <c r="H120" s="5">
        <v>69116</v>
      </c>
      <c r="I120" s="5" t="s">
        <v>52</v>
      </c>
      <c r="J120" s="6" t="s">
        <v>58</v>
      </c>
      <c r="K120" s="6" t="s">
        <v>36</v>
      </c>
    </row>
    <row r="121" spans="1:11" x14ac:dyDescent="0.25">
      <c r="A121" s="8">
        <v>37</v>
      </c>
      <c r="B121" s="6" t="s">
        <v>9</v>
      </c>
      <c r="C121" s="6" t="s">
        <v>20</v>
      </c>
      <c r="D121" s="6" t="s">
        <v>48</v>
      </c>
      <c r="E121" s="6">
        <v>119</v>
      </c>
      <c r="F121" s="6" t="s">
        <v>25</v>
      </c>
      <c r="G121" s="6">
        <v>2</v>
      </c>
      <c r="H121" s="5">
        <v>58239</v>
      </c>
      <c r="I121" s="5" t="s">
        <v>52</v>
      </c>
      <c r="J121" s="6" t="s">
        <v>58</v>
      </c>
      <c r="K121" s="6" t="s">
        <v>36</v>
      </c>
    </row>
    <row r="122" spans="1:11" x14ac:dyDescent="0.25">
      <c r="A122" s="8">
        <v>38</v>
      </c>
      <c r="B122" s="6" t="s">
        <v>9</v>
      </c>
      <c r="C122" s="6" t="s">
        <v>20</v>
      </c>
      <c r="D122" s="6" t="s">
        <v>48</v>
      </c>
      <c r="E122" s="6">
        <v>120</v>
      </c>
      <c r="F122" s="6" t="s">
        <v>25</v>
      </c>
      <c r="G122" s="6">
        <v>3</v>
      </c>
      <c r="H122" s="5">
        <v>59706</v>
      </c>
      <c r="I122" s="5" t="s">
        <v>52</v>
      </c>
      <c r="J122" s="6" t="s">
        <v>58</v>
      </c>
      <c r="K122" s="6" t="s">
        <v>36</v>
      </c>
    </row>
    <row r="123" spans="1:11" x14ac:dyDescent="0.25">
      <c r="A123" s="8">
        <v>38</v>
      </c>
      <c r="B123" s="6" t="s">
        <v>9</v>
      </c>
      <c r="C123" s="6" t="s">
        <v>20</v>
      </c>
      <c r="D123" s="6" t="s">
        <v>48</v>
      </c>
      <c r="E123" s="6">
        <v>121</v>
      </c>
      <c r="F123" s="6" t="s">
        <v>28</v>
      </c>
      <c r="G123" s="6">
        <v>4</v>
      </c>
      <c r="H123" s="5">
        <v>17038</v>
      </c>
      <c r="I123" s="5" t="s">
        <v>54</v>
      </c>
      <c r="J123" s="6" t="s">
        <v>60</v>
      </c>
      <c r="K123" s="6" t="s">
        <v>40</v>
      </c>
    </row>
    <row r="124" spans="1:11" x14ac:dyDescent="0.25">
      <c r="A124" s="8">
        <v>38</v>
      </c>
      <c r="B124" s="6" t="s">
        <v>9</v>
      </c>
      <c r="C124" s="6" t="s">
        <v>20</v>
      </c>
      <c r="D124" s="6" t="s">
        <v>48</v>
      </c>
      <c r="E124" s="6">
        <v>122</v>
      </c>
      <c r="F124" s="6" t="s">
        <v>28</v>
      </c>
      <c r="G124" s="6">
        <v>2</v>
      </c>
      <c r="H124" s="5">
        <v>11283</v>
      </c>
      <c r="I124" s="5" t="s">
        <v>54</v>
      </c>
      <c r="J124" s="6" t="s">
        <v>60</v>
      </c>
      <c r="K124" s="6" t="s">
        <v>40</v>
      </c>
    </row>
    <row r="125" spans="1:11" x14ac:dyDescent="0.25">
      <c r="A125" s="8">
        <v>39</v>
      </c>
      <c r="B125" s="6" t="s">
        <v>5</v>
      </c>
      <c r="C125" s="6" t="s">
        <v>22</v>
      </c>
      <c r="D125" s="6" t="s">
        <v>49</v>
      </c>
      <c r="E125" s="6">
        <v>123</v>
      </c>
      <c r="F125" s="6" t="s">
        <v>25</v>
      </c>
      <c r="G125" s="6">
        <v>1</v>
      </c>
      <c r="H125" s="5">
        <v>72821</v>
      </c>
      <c r="I125" s="5" t="s">
        <v>52</v>
      </c>
      <c r="J125" s="6" t="s">
        <v>58</v>
      </c>
      <c r="K125" s="6" t="s">
        <v>36</v>
      </c>
    </row>
    <row r="126" spans="1:11" x14ac:dyDescent="0.25">
      <c r="A126" s="8">
        <v>39</v>
      </c>
      <c r="B126" s="6" t="s">
        <v>5</v>
      </c>
      <c r="C126" s="6" t="s">
        <v>22</v>
      </c>
      <c r="D126" s="6" t="s">
        <v>49</v>
      </c>
      <c r="E126" s="6">
        <v>124</v>
      </c>
      <c r="F126" s="6" t="s">
        <v>25</v>
      </c>
      <c r="G126" s="6">
        <v>4</v>
      </c>
      <c r="H126" s="5">
        <v>47098</v>
      </c>
      <c r="I126" s="5" t="s">
        <v>53</v>
      </c>
      <c r="J126" s="6" t="s">
        <v>58</v>
      </c>
      <c r="K126" s="6" t="s">
        <v>36</v>
      </c>
    </row>
    <row r="127" spans="1:11" x14ac:dyDescent="0.25">
      <c r="A127" s="8">
        <v>39</v>
      </c>
      <c r="B127" s="6" t="s">
        <v>5</v>
      </c>
      <c r="C127" s="6" t="s">
        <v>22</v>
      </c>
      <c r="D127" s="6" t="s">
        <v>48</v>
      </c>
      <c r="E127" s="6">
        <v>125</v>
      </c>
      <c r="F127" s="6" t="s">
        <v>25</v>
      </c>
      <c r="G127" s="6">
        <v>2</v>
      </c>
      <c r="H127" s="5">
        <v>40176</v>
      </c>
      <c r="I127" s="5" t="s">
        <v>53</v>
      </c>
      <c r="J127" s="6" t="s">
        <v>58</v>
      </c>
      <c r="K127" s="6" t="s">
        <v>36</v>
      </c>
    </row>
    <row r="128" spans="1:11" x14ac:dyDescent="0.25">
      <c r="A128" s="8">
        <v>39</v>
      </c>
      <c r="B128" s="6" t="s">
        <v>5</v>
      </c>
      <c r="C128" s="6" t="s">
        <v>22</v>
      </c>
      <c r="D128" s="6" t="s">
        <v>49</v>
      </c>
      <c r="E128" s="6">
        <v>126</v>
      </c>
      <c r="F128" s="6" t="s">
        <v>26</v>
      </c>
      <c r="G128" s="6">
        <v>4</v>
      </c>
      <c r="H128" s="5">
        <v>7788</v>
      </c>
      <c r="I128" s="5" t="s">
        <v>55</v>
      </c>
      <c r="J128" s="6" t="s">
        <v>59</v>
      </c>
      <c r="K128" s="6" t="s">
        <v>38</v>
      </c>
    </row>
    <row r="129" spans="1:11" x14ac:dyDescent="0.25">
      <c r="A129" s="8">
        <v>40</v>
      </c>
      <c r="B129" s="6" t="s">
        <v>7</v>
      </c>
      <c r="C129" s="6" t="s">
        <v>19</v>
      </c>
      <c r="D129" s="6" t="s">
        <v>48</v>
      </c>
      <c r="E129" s="6">
        <v>127</v>
      </c>
      <c r="F129" s="6" t="s">
        <v>25</v>
      </c>
      <c r="G129" s="6">
        <v>3</v>
      </c>
      <c r="H129" s="5">
        <v>76014</v>
      </c>
      <c r="I129" s="5" t="s">
        <v>52</v>
      </c>
      <c r="J129" s="6" t="s">
        <v>58</v>
      </c>
      <c r="K129" s="6" t="s">
        <v>36</v>
      </c>
    </row>
    <row r="130" spans="1:11" x14ac:dyDescent="0.25">
      <c r="A130" s="8">
        <v>40</v>
      </c>
      <c r="B130" s="6" t="s">
        <v>7</v>
      </c>
      <c r="C130" s="6" t="s">
        <v>19</v>
      </c>
      <c r="D130" s="6" t="s">
        <v>48</v>
      </c>
      <c r="E130" s="6">
        <v>128</v>
      </c>
      <c r="F130" s="6" t="s">
        <v>26</v>
      </c>
      <c r="G130" s="6">
        <v>4</v>
      </c>
      <c r="H130" s="5">
        <v>7682</v>
      </c>
      <c r="I130" s="5" t="s">
        <v>55</v>
      </c>
      <c r="J130" s="6" t="s">
        <v>59</v>
      </c>
      <c r="K130" s="6" t="s">
        <v>38</v>
      </c>
    </row>
    <row r="131" spans="1:11" x14ac:dyDescent="0.25">
      <c r="A131" s="8">
        <v>41</v>
      </c>
      <c r="B131" s="6" t="s">
        <v>11</v>
      </c>
      <c r="C131" s="6" t="s">
        <v>22</v>
      </c>
      <c r="D131" s="6" t="s">
        <v>49</v>
      </c>
      <c r="E131" s="6">
        <v>129</v>
      </c>
      <c r="F131" s="6" t="s">
        <v>25</v>
      </c>
      <c r="G131" s="6">
        <v>3</v>
      </c>
      <c r="H131" s="5">
        <v>105158</v>
      </c>
      <c r="I131" s="5" t="s">
        <v>51</v>
      </c>
      <c r="J131" s="6" t="s">
        <v>58</v>
      </c>
      <c r="K131" s="6" t="s">
        <v>36</v>
      </c>
    </row>
    <row r="132" spans="1:11" x14ac:dyDescent="0.25">
      <c r="A132" s="8">
        <v>41</v>
      </c>
      <c r="B132" s="6" t="s">
        <v>11</v>
      </c>
      <c r="C132" s="6" t="s">
        <v>22</v>
      </c>
      <c r="D132" s="6" t="s">
        <v>49</v>
      </c>
      <c r="E132" s="6">
        <v>130</v>
      </c>
      <c r="F132" s="6" t="s">
        <v>25</v>
      </c>
      <c r="G132" s="6">
        <v>4</v>
      </c>
      <c r="H132" s="5">
        <v>73696</v>
      </c>
      <c r="I132" s="5" t="s">
        <v>52</v>
      </c>
      <c r="J132" s="6" t="s">
        <v>58</v>
      </c>
      <c r="K132" s="6" t="s">
        <v>36</v>
      </c>
    </row>
    <row r="133" spans="1:11" x14ac:dyDescent="0.25">
      <c r="A133" s="8">
        <v>41</v>
      </c>
      <c r="B133" s="6" t="s">
        <v>11</v>
      </c>
      <c r="C133" s="6" t="s">
        <v>22</v>
      </c>
      <c r="D133" s="6" t="s">
        <v>49</v>
      </c>
      <c r="E133" s="6">
        <v>131</v>
      </c>
      <c r="F133" s="6" t="s">
        <v>27</v>
      </c>
      <c r="G133" s="6">
        <v>3</v>
      </c>
      <c r="H133" s="5">
        <v>25000</v>
      </c>
      <c r="I133" s="5" t="s">
        <v>53</v>
      </c>
      <c r="J133" s="6" t="s">
        <v>59</v>
      </c>
      <c r="K133" s="6" t="s">
        <v>39</v>
      </c>
    </row>
    <row r="134" spans="1:11" x14ac:dyDescent="0.25">
      <c r="A134" s="8">
        <v>41</v>
      </c>
      <c r="B134" s="6" t="s">
        <v>11</v>
      </c>
      <c r="C134" s="6" t="s">
        <v>22</v>
      </c>
      <c r="D134" s="6" t="s">
        <v>48</v>
      </c>
      <c r="E134" s="6">
        <v>132</v>
      </c>
      <c r="F134" s="6" t="s">
        <v>27</v>
      </c>
      <c r="G134" s="6">
        <v>3</v>
      </c>
      <c r="H134" s="5">
        <v>25000</v>
      </c>
      <c r="I134" s="5" t="s">
        <v>53</v>
      </c>
      <c r="J134" s="6" t="s">
        <v>59</v>
      </c>
      <c r="K134" s="6" t="s">
        <v>39</v>
      </c>
    </row>
    <row r="135" spans="1:11" x14ac:dyDescent="0.25">
      <c r="A135" s="8">
        <v>41</v>
      </c>
      <c r="B135" s="6" t="s">
        <v>11</v>
      </c>
      <c r="C135" s="6" t="s">
        <v>22</v>
      </c>
      <c r="D135" s="6" t="s">
        <v>48</v>
      </c>
      <c r="E135" s="6">
        <v>133</v>
      </c>
      <c r="F135" s="6" t="s">
        <v>26</v>
      </c>
      <c r="G135" s="6">
        <v>1</v>
      </c>
      <c r="H135" s="5">
        <v>6600</v>
      </c>
      <c r="I135" s="5" t="s">
        <v>55</v>
      </c>
      <c r="J135" s="6" t="s">
        <v>59</v>
      </c>
      <c r="K135" s="6" t="s">
        <v>38</v>
      </c>
    </row>
    <row r="136" spans="1:11" x14ac:dyDescent="0.25">
      <c r="A136" s="8">
        <v>41</v>
      </c>
      <c r="B136" s="6" t="s">
        <v>11</v>
      </c>
      <c r="C136" s="6" t="s">
        <v>22</v>
      </c>
      <c r="D136" s="6" t="s">
        <v>48</v>
      </c>
      <c r="E136" s="6">
        <v>134</v>
      </c>
      <c r="F136" s="6" t="s">
        <v>28</v>
      </c>
      <c r="G136" s="6">
        <v>2</v>
      </c>
      <c r="H136" s="5">
        <v>13672</v>
      </c>
      <c r="I136" s="5" t="s">
        <v>54</v>
      </c>
      <c r="J136" s="6" t="s">
        <v>60</v>
      </c>
      <c r="K136" s="6" t="s">
        <v>40</v>
      </c>
    </row>
    <row r="137" spans="1:11" x14ac:dyDescent="0.25">
      <c r="A137" s="8">
        <v>42</v>
      </c>
      <c r="B137" s="6" t="s">
        <v>16</v>
      </c>
      <c r="C137" s="6" t="s">
        <v>21</v>
      </c>
      <c r="D137" s="6" t="s">
        <v>48</v>
      </c>
      <c r="E137" s="6">
        <v>135</v>
      </c>
      <c r="F137" s="6" t="s">
        <v>25</v>
      </c>
      <c r="G137" s="6">
        <v>3</v>
      </c>
      <c r="H137" s="5">
        <v>82524</v>
      </c>
      <c r="I137" s="5" t="s">
        <v>52</v>
      </c>
      <c r="J137" s="6" t="s">
        <v>58</v>
      </c>
      <c r="K137" s="6" t="s">
        <v>36</v>
      </c>
    </row>
    <row r="138" spans="1:11" x14ac:dyDescent="0.25">
      <c r="A138" s="8">
        <v>42</v>
      </c>
      <c r="B138" s="6" t="s">
        <v>16</v>
      </c>
      <c r="C138" s="6" t="s">
        <v>21</v>
      </c>
      <c r="D138" s="6" t="s">
        <v>49</v>
      </c>
      <c r="E138" s="6">
        <v>136</v>
      </c>
      <c r="F138" s="6" t="s">
        <v>24</v>
      </c>
      <c r="G138" s="6">
        <v>2</v>
      </c>
      <c r="H138" s="5">
        <v>75346</v>
      </c>
      <c r="I138" s="5" t="s">
        <v>52</v>
      </c>
      <c r="J138" s="6" t="s">
        <v>58</v>
      </c>
      <c r="K138" s="6" t="s">
        <v>36</v>
      </c>
    </row>
    <row r="139" spans="1:11" x14ac:dyDescent="0.25">
      <c r="A139" s="8">
        <v>42</v>
      </c>
      <c r="B139" s="6" t="s">
        <v>16</v>
      </c>
      <c r="C139" s="6" t="s">
        <v>21</v>
      </c>
      <c r="D139" s="6" t="s">
        <v>48</v>
      </c>
      <c r="E139" s="6">
        <v>137</v>
      </c>
      <c r="F139" s="6" t="s">
        <v>25</v>
      </c>
      <c r="G139" s="6">
        <v>4</v>
      </c>
      <c r="H139" s="5">
        <v>60771</v>
      </c>
      <c r="I139" s="5" t="s">
        <v>52</v>
      </c>
      <c r="J139" s="6" t="s">
        <v>58</v>
      </c>
      <c r="K139" s="6" t="s">
        <v>36</v>
      </c>
    </row>
    <row r="140" spans="1:11" x14ac:dyDescent="0.25">
      <c r="A140" s="8">
        <v>42</v>
      </c>
      <c r="B140" s="6" t="s">
        <v>16</v>
      </c>
      <c r="C140" s="6" t="s">
        <v>21</v>
      </c>
      <c r="D140" s="6" t="s">
        <v>48</v>
      </c>
      <c r="E140" s="6">
        <v>138</v>
      </c>
      <c r="F140" s="6" t="s">
        <v>25</v>
      </c>
      <c r="G140" s="6">
        <v>4</v>
      </c>
      <c r="H140" s="5">
        <v>55431</v>
      </c>
      <c r="I140" s="5" t="s">
        <v>52</v>
      </c>
      <c r="J140" s="6" t="s">
        <v>58</v>
      </c>
      <c r="K140" s="6" t="s">
        <v>36</v>
      </c>
    </row>
    <row r="141" spans="1:11" x14ac:dyDescent="0.25">
      <c r="A141" s="8">
        <v>43</v>
      </c>
      <c r="B141" s="6" t="s">
        <v>12</v>
      </c>
      <c r="C141" s="6" t="s">
        <v>22</v>
      </c>
      <c r="D141" s="6" t="s">
        <v>49</v>
      </c>
      <c r="E141" s="6">
        <v>139</v>
      </c>
      <c r="F141" s="6" t="s">
        <v>25</v>
      </c>
      <c r="G141" s="6">
        <v>3</v>
      </c>
      <c r="H141" s="5">
        <v>44546</v>
      </c>
      <c r="I141" s="5" t="s">
        <v>53</v>
      </c>
      <c r="J141" s="6" t="s">
        <v>58</v>
      </c>
      <c r="K141" s="6" t="s">
        <v>36</v>
      </c>
    </row>
    <row r="142" spans="1:11" x14ac:dyDescent="0.25">
      <c r="A142" s="8">
        <v>43</v>
      </c>
      <c r="B142" s="6" t="s">
        <v>12</v>
      </c>
      <c r="C142" s="6" t="s">
        <v>22</v>
      </c>
      <c r="D142" s="6" t="s">
        <v>48</v>
      </c>
      <c r="E142" s="6">
        <v>140</v>
      </c>
      <c r="F142" s="6" t="s">
        <v>25</v>
      </c>
      <c r="G142" s="6">
        <v>4</v>
      </c>
      <c r="H142" s="5">
        <v>36448</v>
      </c>
      <c r="I142" s="5" t="s">
        <v>53</v>
      </c>
      <c r="J142" s="6" t="s">
        <v>58</v>
      </c>
      <c r="K142" s="6" t="s">
        <v>36</v>
      </c>
    </row>
    <row r="143" spans="1:11" x14ac:dyDescent="0.25">
      <c r="A143" s="8">
        <v>43</v>
      </c>
      <c r="B143" s="6" t="s">
        <v>12</v>
      </c>
      <c r="C143" s="6" t="s">
        <v>22</v>
      </c>
      <c r="D143" s="6" t="s">
        <v>48</v>
      </c>
      <c r="E143" s="6">
        <v>141</v>
      </c>
      <c r="F143" s="6" t="s">
        <v>27</v>
      </c>
      <c r="G143" s="6">
        <v>1</v>
      </c>
      <c r="H143" s="5">
        <v>25000</v>
      </c>
      <c r="I143" s="5" t="s">
        <v>53</v>
      </c>
      <c r="J143" s="6" t="s">
        <v>59</v>
      </c>
      <c r="K143" s="6" t="s">
        <v>39</v>
      </c>
    </row>
    <row r="144" spans="1:11" x14ac:dyDescent="0.25">
      <c r="A144" s="8">
        <v>43</v>
      </c>
      <c r="B144" s="6" t="s">
        <v>12</v>
      </c>
      <c r="C144" s="6" t="s">
        <v>22</v>
      </c>
      <c r="D144" s="6" t="s">
        <v>48</v>
      </c>
      <c r="E144" s="6">
        <v>142</v>
      </c>
      <c r="F144" s="6" t="s">
        <v>28</v>
      </c>
      <c r="G144" s="6">
        <v>3</v>
      </c>
      <c r="H144" s="5">
        <v>17782</v>
      </c>
      <c r="I144" s="5" t="s">
        <v>54</v>
      </c>
      <c r="J144" s="6" t="s">
        <v>60</v>
      </c>
      <c r="K144" s="6" t="s">
        <v>40</v>
      </c>
    </row>
    <row r="145" spans="1:11" x14ac:dyDescent="0.25">
      <c r="A145" s="8">
        <v>44</v>
      </c>
      <c r="B145" s="6" t="s">
        <v>5</v>
      </c>
      <c r="C145" s="6" t="s">
        <v>22</v>
      </c>
      <c r="D145" s="6" t="s">
        <v>48</v>
      </c>
      <c r="E145" s="6">
        <v>143</v>
      </c>
      <c r="F145" s="6" t="s">
        <v>24</v>
      </c>
      <c r="G145" s="6">
        <v>3</v>
      </c>
      <c r="H145" s="5">
        <v>93199</v>
      </c>
      <c r="I145" s="5" t="s">
        <v>52</v>
      </c>
      <c r="J145" s="6" t="s">
        <v>58</v>
      </c>
      <c r="K145" s="6" t="s">
        <v>36</v>
      </c>
    </row>
    <row r="146" spans="1:11" x14ac:dyDescent="0.25">
      <c r="A146" s="8">
        <v>44</v>
      </c>
      <c r="B146" s="6" t="s">
        <v>5</v>
      </c>
      <c r="C146" s="6" t="s">
        <v>22</v>
      </c>
      <c r="D146" s="6" t="s">
        <v>49</v>
      </c>
      <c r="E146" s="6">
        <v>144</v>
      </c>
      <c r="F146" s="6" t="s">
        <v>25</v>
      </c>
      <c r="G146" s="6">
        <v>4</v>
      </c>
      <c r="H146" s="5">
        <v>59750</v>
      </c>
      <c r="I146" s="5" t="s">
        <v>52</v>
      </c>
      <c r="J146" s="6" t="s">
        <v>58</v>
      </c>
      <c r="K146" s="6" t="s">
        <v>36</v>
      </c>
    </row>
    <row r="147" spans="1:11" x14ac:dyDescent="0.25">
      <c r="A147" s="8">
        <v>44</v>
      </c>
      <c r="B147" s="6" t="s">
        <v>5</v>
      </c>
      <c r="C147" s="6" t="s">
        <v>22</v>
      </c>
      <c r="D147" s="6" t="s">
        <v>48</v>
      </c>
      <c r="E147" s="6">
        <v>145</v>
      </c>
      <c r="F147" s="6" t="s">
        <v>28</v>
      </c>
      <c r="G147" s="6">
        <v>2</v>
      </c>
      <c r="H147" s="5">
        <v>16607</v>
      </c>
      <c r="I147" s="5" t="s">
        <v>54</v>
      </c>
      <c r="J147" s="6" t="s">
        <v>60</v>
      </c>
      <c r="K147" s="6" t="s">
        <v>40</v>
      </c>
    </row>
    <row r="148" spans="1:11" x14ac:dyDescent="0.25">
      <c r="A148" s="8">
        <v>45</v>
      </c>
      <c r="B148" s="6" t="s">
        <v>15</v>
      </c>
      <c r="C148" s="6" t="s">
        <v>20</v>
      </c>
      <c r="D148" s="6" t="s">
        <v>48</v>
      </c>
      <c r="E148" s="6">
        <v>146</v>
      </c>
      <c r="F148" s="6" t="s">
        <v>27</v>
      </c>
      <c r="G148" s="6">
        <v>3</v>
      </c>
      <c r="H148" s="5">
        <v>25000</v>
      </c>
      <c r="I148" s="5" t="s">
        <v>53</v>
      </c>
      <c r="J148" s="6" t="s">
        <v>59</v>
      </c>
      <c r="K148" s="6" t="s">
        <v>39</v>
      </c>
    </row>
    <row r="149" spans="1:11" x14ac:dyDescent="0.25">
      <c r="A149" s="8">
        <v>45</v>
      </c>
      <c r="B149" s="6" t="s">
        <v>15</v>
      </c>
      <c r="C149" s="6" t="s">
        <v>20</v>
      </c>
      <c r="D149" s="6" t="s">
        <v>48</v>
      </c>
      <c r="E149" s="6">
        <v>147</v>
      </c>
      <c r="F149" s="6" t="s">
        <v>28</v>
      </c>
      <c r="G149" s="6">
        <v>1</v>
      </c>
      <c r="H149" s="5">
        <v>16798</v>
      </c>
      <c r="I149" s="5" t="s">
        <v>54</v>
      </c>
      <c r="J149" s="6" t="s">
        <v>60</v>
      </c>
      <c r="K149" s="6" t="s">
        <v>40</v>
      </c>
    </row>
    <row r="150" spans="1:11" x14ac:dyDescent="0.25">
      <c r="A150" s="8">
        <v>46</v>
      </c>
      <c r="B150" s="6" t="s">
        <v>7</v>
      </c>
      <c r="C150" s="6" t="s">
        <v>19</v>
      </c>
      <c r="D150" s="6" t="s">
        <v>49</v>
      </c>
      <c r="E150" s="6">
        <v>148</v>
      </c>
      <c r="F150" s="6" t="s">
        <v>27</v>
      </c>
      <c r="G150" s="6">
        <v>4</v>
      </c>
      <c r="H150" s="5">
        <v>25000</v>
      </c>
      <c r="I150" s="5" t="s">
        <v>53</v>
      </c>
      <c r="J150" s="6" t="s">
        <v>59</v>
      </c>
      <c r="K150" s="6" t="s">
        <v>39</v>
      </c>
    </row>
    <row r="151" spans="1:11" x14ac:dyDescent="0.25">
      <c r="A151" s="8">
        <v>46</v>
      </c>
      <c r="B151" s="6" t="s">
        <v>10</v>
      </c>
      <c r="C151" s="6" t="s">
        <v>20</v>
      </c>
      <c r="D151" s="6" t="s">
        <v>48</v>
      </c>
      <c r="E151" s="6">
        <v>149</v>
      </c>
      <c r="F151" s="6" t="s">
        <v>28</v>
      </c>
      <c r="G151" s="6">
        <v>2</v>
      </c>
      <c r="H151" s="5">
        <v>10365</v>
      </c>
      <c r="I151" s="5" t="s">
        <v>54</v>
      </c>
      <c r="J151" s="6" t="s">
        <v>60</v>
      </c>
      <c r="K151" s="6" t="s">
        <v>40</v>
      </c>
    </row>
    <row r="152" spans="1:11" x14ac:dyDescent="0.25">
      <c r="A152" s="8">
        <v>47</v>
      </c>
      <c r="B152" s="6" t="s">
        <v>14</v>
      </c>
      <c r="C152" s="6" t="s">
        <v>19</v>
      </c>
      <c r="D152" s="6" t="s">
        <v>48</v>
      </c>
      <c r="E152" s="6">
        <v>150</v>
      </c>
      <c r="F152" s="6" t="s">
        <v>28</v>
      </c>
      <c r="G152" s="6">
        <v>4</v>
      </c>
      <c r="H152" s="5">
        <v>16064</v>
      </c>
      <c r="I152" s="5" t="s">
        <v>54</v>
      </c>
      <c r="J152" s="6" t="s">
        <v>60</v>
      </c>
      <c r="K152" s="6" t="s">
        <v>40</v>
      </c>
    </row>
    <row r="153" spans="1:11" x14ac:dyDescent="0.25">
      <c r="A153" s="8">
        <v>47</v>
      </c>
      <c r="B153" s="6" t="s">
        <v>14</v>
      </c>
      <c r="C153" s="6" t="s">
        <v>19</v>
      </c>
      <c r="D153" s="6" t="s">
        <v>49</v>
      </c>
      <c r="E153" s="6">
        <v>151</v>
      </c>
      <c r="F153" s="6" t="s">
        <v>28</v>
      </c>
      <c r="G153" s="6">
        <v>4</v>
      </c>
      <c r="H153" s="5">
        <v>12167</v>
      </c>
      <c r="I153" s="5" t="s">
        <v>54</v>
      </c>
      <c r="J153" s="6" t="s">
        <v>60</v>
      </c>
      <c r="K153" s="6" t="s">
        <v>40</v>
      </c>
    </row>
    <row r="154" spans="1:11" x14ac:dyDescent="0.25">
      <c r="A154" s="8">
        <v>48</v>
      </c>
      <c r="B154" s="6" t="s">
        <v>9</v>
      </c>
      <c r="C154" s="6" t="s">
        <v>20</v>
      </c>
      <c r="D154" s="6" t="s">
        <v>48</v>
      </c>
      <c r="E154" s="6">
        <v>152</v>
      </c>
      <c r="F154" s="6" t="s">
        <v>24</v>
      </c>
      <c r="G154" s="6">
        <v>1</v>
      </c>
      <c r="H154" s="5">
        <v>110852</v>
      </c>
      <c r="I154" s="5" t="s">
        <v>51</v>
      </c>
      <c r="J154" s="6" t="s">
        <v>58</v>
      </c>
      <c r="K154" s="6" t="s">
        <v>36</v>
      </c>
    </row>
    <row r="155" spans="1:11" x14ac:dyDescent="0.25">
      <c r="A155" s="8">
        <v>48</v>
      </c>
      <c r="B155" s="6" t="s">
        <v>6</v>
      </c>
      <c r="C155" s="6" t="s">
        <v>23</v>
      </c>
      <c r="D155" s="6" t="s">
        <v>49</v>
      </c>
      <c r="E155" s="6">
        <v>153</v>
      </c>
      <c r="F155" s="6" t="s">
        <v>24</v>
      </c>
      <c r="G155" s="6">
        <v>3</v>
      </c>
      <c r="H155" s="5">
        <v>100166</v>
      </c>
      <c r="I155" s="5" t="s">
        <v>51</v>
      </c>
      <c r="J155" s="6" t="s">
        <v>58</v>
      </c>
      <c r="K155" s="6" t="s">
        <v>36</v>
      </c>
    </row>
    <row r="156" spans="1:11" x14ac:dyDescent="0.25">
      <c r="A156" s="8">
        <v>49</v>
      </c>
      <c r="B156" s="6" t="s">
        <v>6</v>
      </c>
      <c r="C156" s="6" t="s">
        <v>23</v>
      </c>
      <c r="D156" s="6" t="s">
        <v>48</v>
      </c>
      <c r="E156" s="6">
        <v>154</v>
      </c>
      <c r="F156" s="6" t="s">
        <v>25</v>
      </c>
      <c r="G156" s="6">
        <v>2</v>
      </c>
      <c r="H156" s="5">
        <v>79466</v>
      </c>
      <c r="I156" s="5" t="s">
        <v>52</v>
      </c>
      <c r="J156" s="6" t="s">
        <v>58</v>
      </c>
      <c r="K156" s="6" t="s">
        <v>36</v>
      </c>
    </row>
    <row r="157" spans="1:11" x14ac:dyDescent="0.25">
      <c r="A157" s="8">
        <v>49</v>
      </c>
      <c r="B157" s="6" t="s">
        <v>6</v>
      </c>
      <c r="C157" s="6" t="s">
        <v>23</v>
      </c>
      <c r="D157" s="6" t="s">
        <v>48</v>
      </c>
      <c r="E157" s="6">
        <v>155</v>
      </c>
      <c r="F157" s="6" t="s">
        <v>24</v>
      </c>
      <c r="G157" s="6">
        <v>3</v>
      </c>
      <c r="H157" s="5">
        <v>79428</v>
      </c>
      <c r="I157" s="5" t="s">
        <v>52</v>
      </c>
      <c r="J157" s="6" t="s">
        <v>58</v>
      </c>
      <c r="K157" s="6" t="s">
        <v>36</v>
      </c>
    </row>
    <row r="158" spans="1:11" x14ac:dyDescent="0.25">
      <c r="A158" s="8">
        <v>49</v>
      </c>
      <c r="B158" s="6" t="s">
        <v>6</v>
      </c>
      <c r="C158" s="6" t="s">
        <v>23</v>
      </c>
      <c r="D158" s="6" t="s">
        <v>48</v>
      </c>
      <c r="E158" s="6">
        <v>156</v>
      </c>
      <c r="F158" s="6" t="s">
        <v>25</v>
      </c>
      <c r="G158" s="6">
        <v>2</v>
      </c>
      <c r="H158" s="5">
        <v>35771</v>
      </c>
      <c r="I158" s="5" t="s">
        <v>53</v>
      </c>
      <c r="J158" s="6" t="s">
        <v>58</v>
      </c>
      <c r="K158" s="6" t="s">
        <v>37</v>
      </c>
    </row>
    <row r="159" spans="1:11" x14ac:dyDescent="0.25">
      <c r="A159" s="8">
        <v>49</v>
      </c>
      <c r="B159" s="6" t="s">
        <v>6</v>
      </c>
      <c r="C159" s="6" t="s">
        <v>23</v>
      </c>
      <c r="D159" s="6" t="s">
        <v>49</v>
      </c>
      <c r="E159" s="6">
        <v>157</v>
      </c>
      <c r="F159" s="6" t="s">
        <v>28</v>
      </c>
      <c r="G159" s="6">
        <v>2</v>
      </c>
      <c r="H159" s="5">
        <v>14952</v>
      </c>
      <c r="I159" s="5" t="s">
        <v>54</v>
      </c>
      <c r="J159" s="6" t="s">
        <v>60</v>
      </c>
      <c r="K159" s="6" t="s">
        <v>40</v>
      </c>
    </row>
    <row r="160" spans="1:11" x14ac:dyDescent="0.25">
      <c r="A160" s="8">
        <v>50</v>
      </c>
      <c r="B160" s="6" t="s">
        <v>5</v>
      </c>
      <c r="C160" s="6" t="s">
        <v>22</v>
      </c>
      <c r="D160" s="6" t="s">
        <v>48</v>
      </c>
      <c r="E160" s="6">
        <v>158</v>
      </c>
      <c r="F160" s="6" t="s">
        <v>24</v>
      </c>
      <c r="G160" s="6">
        <v>4</v>
      </c>
      <c r="H160" s="5">
        <v>63753</v>
      </c>
      <c r="I160" s="5" t="s">
        <v>52</v>
      </c>
      <c r="J160" s="6" t="s">
        <v>58</v>
      </c>
      <c r="K160" s="6" t="s">
        <v>36</v>
      </c>
    </row>
    <row r="161" spans="1:11" x14ac:dyDescent="0.25">
      <c r="A161" s="8">
        <v>51</v>
      </c>
      <c r="B161" s="6" t="s">
        <v>13</v>
      </c>
      <c r="C161" s="6" t="s">
        <v>23</v>
      </c>
      <c r="D161" s="6" t="s">
        <v>49</v>
      </c>
      <c r="E161" s="6">
        <v>159</v>
      </c>
      <c r="F161" s="6" t="s">
        <v>24</v>
      </c>
      <c r="G161" s="6">
        <v>3</v>
      </c>
      <c r="H161" s="5">
        <v>82666</v>
      </c>
      <c r="I161" s="5" t="s">
        <v>52</v>
      </c>
      <c r="J161" s="6" t="s">
        <v>58</v>
      </c>
      <c r="K161" s="6" t="s">
        <v>36</v>
      </c>
    </row>
    <row r="162" spans="1:11" x14ac:dyDescent="0.25">
      <c r="A162" s="8">
        <v>51</v>
      </c>
      <c r="B162" s="6" t="s">
        <v>13</v>
      </c>
      <c r="C162" s="6" t="s">
        <v>23</v>
      </c>
      <c r="D162" s="6" t="s">
        <v>48</v>
      </c>
      <c r="E162" s="6">
        <v>160</v>
      </c>
      <c r="F162" s="6" t="s">
        <v>24</v>
      </c>
      <c r="G162" s="6">
        <v>3</v>
      </c>
      <c r="H162" s="5">
        <v>64669</v>
      </c>
      <c r="I162" s="5" t="s">
        <v>52</v>
      </c>
      <c r="J162" s="6" t="s">
        <v>58</v>
      </c>
      <c r="K162" s="6" t="s">
        <v>36</v>
      </c>
    </row>
    <row r="163" spans="1:11" x14ac:dyDescent="0.25">
      <c r="A163" s="8">
        <v>51</v>
      </c>
      <c r="B163" s="6" t="s">
        <v>13</v>
      </c>
      <c r="C163" s="6" t="s">
        <v>23</v>
      </c>
      <c r="D163" s="6" t="s">
        <v>48</v>
      </c>
      <c r="E163" s="6">
        <v>161</v>
      </c>
      <c r="F163" s="6" t="s">
        <v>25</v>
      </c>
      <c r="G163" s="6">
        <v>4</v>
      </c>
      <c r="H163" s="5">
        <v>58850</v>
      </c>
      <c r="I163" s="5" t="s">
        <v>52</v>
      </c>
      <c r="J163" s="6" t="s">
        <v>58</v>
      </c>
      <c r="K163" s="6" t="s">
        <v>37</v>
      </c>
    </row>
    <row r="164" spans="1:11" x14ac:dyDescent="0.25">
      <c r="A164" s="8">
        <v>51</v>
      </c>
      <c r="B164" s="6" t="s">
        <v>13</v>
      </c>
      <c r="C164" s="6" t="s">
        <v>23</v>
      </c>
      <c r="D164" s="6" t="s">
        <v>48</v>
      </c>
      <c r="E164" s="6">
        <v>162</v>
      </c>
      <c r="F164" s="6" t="s">
        <v>27</v>
      </c>
      <c r="G164" s="6">
        <v>2</v>
      </c>
      <c r="H164" s="5">
        <v>25000</v>
      </c>
      <c r="I164" s="5" t="s">
        <v>53</v>
      </c>
      <c r="J164" s="6" t="s">
        <v>59</v>
      </c>
      <c r="K164" s="6" t="s">
        <v>39</v>
      </c>
    </row>
    <row r="165" spans="1:11" x14ac:dyDescent="0.25">
      <c r="A165" s="8">
        <v>51</v>
      </c>
      <c r="B165" s="6" t="s">
        <v>13</v>
      </c>
      <c r="C165" s="6" t="s">
        <v>23</v>
      </c>
      <c r="D165" s="6" t="s">
        <v>49</v>
      </c>
      <c r="E165" s="6">
        <v>163</v>
      </c>
      <c r="F165" s="6" t="s">
        <v>28</v>
      </c>
      <c r="G165" s="6">
        <v>4</v>
      </c>
      <c r="H165" s="5">
        <v>18730</v>
      </c>
      <c r="I165" s="5" t="s">
        <v>54</v>
      </c>
      <c r="J165" s="6" t="s">
        <v>60</v>
      </c>
      <c r="K165" s="6" t="s">
        <v>40</v>
      </c>
    </row>
    <row r="166" spans="1:11" x14ac:dyDescent="0.25">
      <c r="A166" s="8">
        <v>52</v>
      </c>
      <c r="B166" s="6" t="s">
        <v>18</v>
      </c>
      <c r="C166" s="6" t="s">
        <v>23</v>
      </c>
      <c r="D166" s="6" t="s">
        <v>48</v>
      </c>
      <c r="E166" s="6">
        <v>164</v>
      </c>
      <c r="F166" s="6" t="s">
        <v>25</v>
      </c>
      <c r="G166" s="6">
        <v>1</v>
      </c>
      <c r="H166" s="5">
        <v>66914</v>
      </c>
      <c r="I166" s="5" t="s">
        <v>52</v>
      </c>
      <c r="J166" s="6" t="s">
        <v>58</v>
      </c>
      <c r="K166" s="6" t="s">
        <v>37</v>
      </c>
    </row>
    <row r="167" spans="1:11" x14ac:dyDescent="0.25">
      <c r="A167" s="8">
        <v>52</v>
      </c>
      <c r="B167" s="6" t="s">
        <v>18</v>
      </c>
      <c r="C167" s="6" t="s">
        <v>23</v>
      </c>
      <c r="D167" s="6" t="s">
        <v>48</v>
      </c>
      <c r="E167" s="6">
        <v>165</v>
      </c>
      <c r="F167" s="6" t="s">
        <v>27</v>
      </c>
      <c r="G167" s="6">
        <v>4</v>
      </c>
      <c r="H167" s="5">
        <v>25000</v>
      </c>
      <c r="I167" s="5" t="s">
        <v>53</v>
      </c>
      <c r="J167" s="6" t="s">
        <v>59</v>
      </c>
      <c r="K167" s="6" t="s">
        <v>39</v>
      </c>
    </row>
    <row r="168" spans="1:11" x14ac:dyDescent="0.25">
      <c r="A168" s="8">
        <v>52</v>
      </c>
      <c r="B168" s="6" t="s">
        <v>18</v>
      </c>
      <c r="C168" s="6" t="s">
        <v>23</v>
      </c>
      <c r="D168" s="6" t="s">
        <v>48</v>
      </c>
      <c r="E168" s="6">
        <v>166</v>
      </c>
      <c r="F168" s="6" t="s">
        <v>27</v>
      </c>
      <c r="G168" s="6">
        <v>3</v>
      </c>
      <c r="H168" s="5">
        <v>25000</v>
      </c>
      <c r="I168" s="5" t="s">
        <v>53</v>
      </c>
      <c r="J168" s="6" t="s">
        <v>59</v>
      </c>
      <c r="K168" s="6" t="s">
        <v>39</v>
      </c>
    </row>
    <row r="169" spans="1:11" x14ac:dyDescent="0.25">
      <c r="A169" s="8">
        <v>53</v>
      </c>
      <c r="B169" s="6" t="s">
        <v>11</v>
      </c>
      <c r="C169" s="6" t="s">
        <v>22</v>
      </c>
      <c r="D169" s="6" t="s">
        <v>48</v>
      </c>
      <c r="E169" s="6">
        <v>167</v>
      </c>
      <c r="F169" s="6" t="s">
        <v>25</v>
      </c>
      <c r="G169" s="6">
        <v>2</v>
      </c>
      <c r="H169" s="5">
        <v>93210</v>
      </c>
      <c r="I169" s="5" t="s">
        <v>52</v>
      </c>
      <c r="J169" s="6" t="s">
        <v>58</v>
      </c>
      <c r="K169" s="6" t="s">
        <v>37</v>
      </c>
    </row>
    <row r="170" spans="1:11" x14ac:dyDescent="0.25">
      <c r="A170" s="8">
        <v>54</v>
      </c>
      <c r="B170" s="6" t="s">
        <v>9</v>
      </c>
      <c r="C170" s="6" t="s">
        <v>20</v>
      </c>
      <c r="D170" s="6" t="s">
        <v>48</v>
      </c>
      <c r="E170" s="6">
        <v>168</v>
      </c>
      <c r="F170" s="6" t="s">
        <v>25</v>
      </c>
      <c r="G170" s="6">
        <v>2</v>
      </c>
      <c r="H170" s="5">
        <v>107094</v>
      </c>
      <c r="I170" s="5" t="s">
        <v>51</v>
      </c>
      <c r="J170" s="6" t="s">
        <v>58</v>
      </c>
      <c r="K170" s="6" t="s">
        <v>37</v>
      </c>
    </row>
    <row r="171" spans="1:11" x14ac:dyDescent="0.25">
      <c r="A171" s="8">
        <v>54</v>
      </c>
      <c r="B171" s="6" t="s">
        <v>9</v>
      </c>
      <c r="C171" s="6" t="s">
        <v>20</v>
      </c>
      <c r="D171" s="6" t="s">
        <v>48</v>
      </c>
      <c r="E171" s="6">
        <v>169</v>
      </c>
      <c r="F171" s="6" t="s">
        <v>27</v>
      </c>
      <c r="G171" s="6">
        <v>3</v>
      </c>
      <c r="H171" s="5">
        <v>25000</v>
      </c>
      <c r="I171" s="5" t="s">
        <v>53</v>
      </c>
      <c r="J171" s="6" t="s">
        <v>59</v>
      </c>
      <c r="K171" s="6" t="s">
        <v>39</v>
      </c>
    </row>
    <row r="172" spans="1:11" x14ac:dyDescent="0.25">
      <c r="A172" s="8">
        <v>54</v>
      </c>
      <c r="B172" s="6" t="s">
        <v>9</v>
      </c>
      <c r="C172" s="6" t="s">
        <v>20</v>
      </c>
      <c r="D172" s="6" t="s">
        <v>48</v>
      </c>
      <c r="E172" s="6">
        <v>170</v>
      </c>
      <c r="F172" s="6" t="s">
        <v>27</v>
      </c>
      <c r="G172" s="6">
        <v>1</v>
      </c>
      <c r="H172" s="5">
        <v>25000</v>
      </c>
      <c r="I172" s="5" t="s">
        <v>53</v>
      </c>
      <c r="J172" s="6" t="s">
        <v>59</v>
      </c>
      <c r="K172" s="6" t="s">
        <v>39</v>
      </c>
    </row>
    <row r="173" spans="1:11" x14ac:dyDescent="0.25">
      <c r="A173" s="8">
        <v>54</v>
      </c>
      <c r="B173" s="6" t="s">
        <v>9</v>
      </c>
      <c r="C173" s="6" t="s">
        <v>20</v>
      </c>
      <c r="D173" s="6" t="s">
        <v>49</v>
      </c>
      <c r="E173" s="6">
        <v>171</v>
      </c>
      <c r="F173" s="6" t="s">
        <v>27</v>
      </c>
      <c r="G173" s="6">
        <v>4</v>
      </c>
      <c r="H173" s="5">
        <v>25000</v>
      </c>
      <c r="I173" s="5" t="s">
        <v>53</v>
      </c>
      <c r="J173" s="6" t="s">
        <v>59</v>
      </c>
      <c r="K173" s="6" t="s">
        <v>39</v>
      </c>
    </row>
    <row r="174" spans="1:11" x14ac:dyDescent="0.25">
      <c r="A174" s="8">
        <v>55</v>
      </c>
      <c r="B174" s="6" t="s">
        <v>14</v>
      </c>
      <c r="C174" s="6" t="s">
        <v>19</v>
      </c>
      <c r="D174" s="6" t="s">
        <v>48</v>
      </c>
      <c r="E174" s="6">
        <v>172</v>
      </c>
      <c r="F174" s="6" t="s">
        <v>25</v>
      </c>
      <c r="G174" s="6">
        <v>4</v>
      </c>
      <c r="H174" s="5">
        <v>63794</v>
      </c>
      <c r="I174" s="5" t="s">
        <v>52</v>
      </c>
      <c r="J174" s="6" t="s">
        <v>58</v>
      </c>
      <c r="K174" s="6" t="s">
        <v>37</v>
      </c>
    </row>
    <row r="175" spans="1:11" x14ac:dyDescent="0.25">
      <c r="A175" s="8">
        <v>55</v>
      </c>
      <c r="B175" s="6" t="s">
        <v>14</v>
      </c>
      <c r="C175" s="6" t="s">
        <v>19</v>
      </c>
      <c r="D175" s="6" t="s">
        <v>49</v>
      </c>
      <c r="E175" s="6">
        <v>173</v>
      </c>
      <c r="F175" s="6" t="s">
        <v>28</v>
      </c>
      <c r="G175" s="6">
        <v>3</v>
      </c>
      <c r="H175" s="5">
        <v>19729</v>
      </c>
      <c r="I175" s="5" t="s">
        <v>54</v>
      </c>
      <c r="J175" s="6" t="s">
        <v>60</v>
      </c>
      <c r="K175" s="6" t="s">
        <v>40</v>
      </c>
    </row>
    <row r="176" spans="1:11" x14ac:dyDescent="0.25">
      <c r="A176" s="8">
        <v>56</v>
      </c>
      <c r="B176" s="6" t="s">
        <v>11</v>
      </c>
      <c r="C176" s="6" t="s">
        <v>22</v>
      </c>
      <c r="D176" s="6" t="s">
        <v>49</v>
      </c>
      <c r="E176" s="6">
        <v>174</v>
      </c>
      <c r="F176" s="6" t="s">
        <v>25</v>
      </c>
      <c r="G176" s="6">
        <v>4</v>
      </c>
      <c r="H176" s="5">
        <v>117720</v>
      </c>
      <c r="I176" s="5" t="s">
        <v>51</v>
      </c>
      <c r="J176" s="6" t="s">
        <v>58</v>
      </c>
      <c r="K176" s="6" t="s">
        <v>37</v>
      </c>
    </row>
    <row r="177" spans="1:11" x14ac:dyDescent="0.25">
      <c r="A177" s="8">
        <v>56</v>
      </c>
      <c r="B177" s="6" t="s">
        <v>7</v>
      </c>
      <c r="C177" s="6" t="s">
        <v>19</v>
      </c>
      <c r="D177" s="6" t="s">
        <v>49</v>
      </c>
      <c r="E177" s="6">
        <v>175</v>
      </c>
      <c r="F177" s="6" t="s">
        <v>25</v>
      </c>
      <c r="G177" s="6">
        <v>4</v>
      </c>
      <c r="H177" s="5">
        <v>97701</v>
      </c>
      <c r="I177" s="5" t="s">
        <v>52</v>
      </c>
      <c r="J177" s="6" t="s">
        <v>58</v>
      </c>
      <c r="K177" s="6" t="s">
        <v>37</v>
      </c>
    </row>
    <row r="178" spans="1:11" x14ac:dyDescent="0.25">
      <c r="A178" s="8">
        <v>56</v>
      </c>
      <c r="B178" s="6" t="s">
        <v>11</v>
      </c>
      <c r="C178" s="6" t="s">
        <v>22</v>
      </c>
      <c r="D178" s="6" t="s">
        <v>49</v>
      </c>
      <c r="E178" s="6">
        <v>176</v>
      </c>
      <c r="F178" s="6" t="s">
        <v>25</v>
      </c>
      <c r="G178" s="6">
        <v>2</v>
      </c>
      <c r="H178" s="5">
        <v>66870</v>
      </c>
      <c r="I178" s="5" t="s">
        <v>52</v>
      </c>
      <c r="J178" s="6" t="s">
        <v>58</v>
      </c>
      <c r="K178" s="6" t="s">
        <v>37</v>
      </c>
    </row>
    <row r="179" spans="1:11" x14ac:dyDescent="0.25">
      <c r="A179" s="8">
        <v>56</v>
      </c>
      <c r="B179" s="6" t="s">
        <v>13</v>
      </c>
      <c r="C179" s="6" t="s">
        <v>23</v>
      </c>
      <c r="D179" s="6" t="s">
        <v>48</v>
      </c>
      <c r="E179" s="6">
        <v>177</v>
      </c>
      <c r="F179" s="6" t="s">
        <v>24</v>
      </c>
      <c r="G179" s="6">
        <v>4</v>
      </c>
      <c r="H179" s="5">
        <v>50102</v>
      </c>
      <c r="I179" s="5" t="s">
        <v>52</v>
      </c>
      <c r="J179" s="6" t="s">
        <v>58</v>
      </c>
      <c r="K179" s="6" t="s">
        <v>36</v>
      </c>
    </row>
    <row r="180" spans="1:11" x14ac:dyDescent="0.25">
      <c r="A180" s="8">
        <v>56</v>
      </c>
      <c r="B180" s="6" t="s">
        <v>7</v>
      </c>
      <c r="C180" s="6" t="s">
        <v>19</v>
      </c>
      <c r="D180" s="6" t="s">
        <v>49</v>
      </c>
      <c r="E180" s="6">
        <v>178</v>
      </c>
      <c r="F180" s="6" t="s">
        <v>27</v>
      </c>
      <c r="G180" s="6">
        <v>2</v>
      </c>
      <c r="H180" s="5">
        <v>25000</v>
      </c>
      <c r="I180" s="5" t="s">
        <v>53</v>
      </c>
      <c r="J180" s="6" t="s">
        <v>59</v>
      </c>
      <c r="K180" s="6" t="s">
        <v>39</v>
      </c>
    </row>
    <row r="181" spans="1:11" x14ac:dyDescent="0.25">
      <c r="A181" s="8">
        <v>56</v>
      </c>
      <c r="B181" s="6" t="s">
        <v>11</v>
      </c>
      <c r="C181" s="6" t="s">
        <v>22</v>
      </c>
      <c r="D181" s="6" t="s">
        <v>48</v>
      </c>
      <c r="E181" s="6">
        <v>179</v>
      </c>
      <c r="F181" s="6" t="s">
        <v>27</v>
      </c>
      <c r="G181" s="6">
        <v>4</v>
      </c>
      <c r="H181" s="5">
        <v>25000</v>
      </c>
      <c r="I181" s="5" t="s">
        <v>53</v>
      </c>
      <c r="J181" s="6" t="s">
        <v>59</v>
      </c>
      <c r="K181" s="6" t="s">
        <v>39</v>
      </c>
    </row>
    <row r="182" spans="1:11" x14ac:dyDescent="0.25">
      <c r="A182" s="8">
        <v>57</v>
      </c>
      <c r="B182" s="6" t="s">
        <v>7</v>
      </c>
      <c r="C182" s="6" t="s">
        <v>19</v>
      </c>
      <c r="D182" s="6" t="s">
        <v>49</v>
      </c>
      <c r="E182" s="6">
        <v>180</v>
      </c>
      <c r="F182" s="6" t="s">
        <v>27</v>
      </c>
      <c r="G182" s="6">
        <v>4</v>
      </c>
      <c r="H182" s="5">
        <v>25000</v>
      </c>
      <c r="I182" s="5" t="s">
        <v>53</v>
      </c>
      <c r="J182" s="6" t="s">
        <v>59</v>
      </c>
      <c r="K182" s="6" t="s">
        <v>39</v>
      </c>
    </row>
    <row r="183" spans="1:11" x14ac:dyDescent="0.25">
      <c r="A183" s="8">
        <v>57</v>
      </c>
      <c r="B183" s="6" t="s">
        <v>7</v>
      </c>
      <c r="C183" s="6" t="s">
        <v>19</v>
      </c>
      <c r="D183" s="6" t="s">
        <v>48</v>
      </c>
      <c r="E183" s="6">
        <v>181</v>
      </c>
      <c r="F183" s="6" t="s">
        <v>28</v>
      </c>
      <c r="G183" s="6">
        <v>1</v>
      </c>
      <c r="H183" s="5">
        <v>12338</v>
      </c>
      <c r="I183" s="5" t="s">
        <v>54</v>
      </c>
      <c r="J183" s="6" t="s">
        <v>60</v>
      </c>
      <c r="K183" s="6" t="s">
        <v>40</v>
      </c>
    </row>
    <row r="184" spans="1:11" x14ac:dyDescent="0.25">
      <c r="A184" s="8">
        <v>58</v>
      </c>
      <c r="B184" s="6" t="s">
        <v>15</v>
      </c>
      <c r="C184" s="6" t="s">
        <v>20</v>
      </c>
      <c r="D184" s="6" t="s">
        <v>48</v>
      </c>
      <c r="E184" s="6">
        <v>182</v>
      </c>
      <c r="F184" s="6" t="s">
        <v>25</v>
      </c>
      <c r="G184" s="6">
        <v>1</v>
      </c>
      <c r="H184" s="5">
        <v>103474</v>
      </c>
      <c r="I184" s="5" t="s">
        <v>51</v>
      </c>
      <c r="J184" s="6" t="s">
        <v>58</v>
      </c>
      <c r="K184" s="6" t="s">
        <v>36</v>
      </c>
    </row>
    <row r="185" spans="1:11" x14ac:dyDescent="0.25">
      <c r="A185" s="8">
        <v>59</v>
      </c>
      <c r="B185" s="6" t="s">
        <v>10</v>
      </c>
      <c r="C185" s="6" t="s">
        <v>20</v>
      </c>
      <c r="D185" s="6" t="s">
        <v>48</v>
      </c>
      <c r="E185" s="6">
        <v>183</v>
      </c>
      <c r="F185" s="6" t="s">
        <v>24</v>
      </c>
      <c r="G185" s="6">
        <v>3</v>
      </c>
      <c r="H185" s="5">
        <v>120451</v>
      </c>
      <c r="I185" s="5" t="s">
        <v>51</v>
      </c>
      <c r="J185" s="6" t="s">
        <v>58</v>
      </c>
      <c r="K185" s="6" t="s">
        <v>36</v>
      </c>
    </row>
    <row r="186" spans="1:11" x14ac:dyDescent="0.25">
      <c r="A186" s="8">
        <v>59</v>
      </c>
      <c r="B186" s="6" t="s">
        <v>10</v>
      </c>
      <c r="C186" s="6" t="s">
        <v>20</v>
      </c>
      <c r="D186" s="6" t="s">
        <v>48</v>
      </c>
      <c r="E186" s="6">
        <v>184</v>
      </c>
      <c r="F186" s="6" t="s">
        <v>24</v>
      </c>
      <c r="G186" s="6">
        <v>3</v>
      </c>
      <c r="H186" s="5">
        <v>62015</v>
      </c>
      <c r="I186" s="5" t="s">
        <v>52</v>
      </c>
      <c r="J186" s="6" t="s">
        <v>58</v>
      </c>
      <c r="K186" s="6" t="s">
        <v>36</v>
      </c>
    </row>
    <row r="187" spans="1:11" x14ac:dyDescent="0.25">
      <c r="A187" s="8">
        <v>59</v>
      </c>
      <c r="B187" s="6" t="s">
        <v>10</v>
      </c>
      <c r="C187" s="6" t="s">
        <v>20</v>
      </c>
      <c r="D187" s="6" t="s">
        <v>48</v>
      </c>
      <c r="E187" s="6">
        <v>185</v>
      </c>
      <c r="F187" s="6" t="s">
        <v>27</v>
      </c>
      <c r="G187" s="6">
        <v>1</v>
      </c>
      <c r="H187" s="5">
        <v>25000</v>
      </c>
      <c r="I187" s="5" t="s">
        <v>53</v>
      </c>
      <c r="J187" s="6" t="s">
        <v>59</v>
      </c>
      <c r="K187" s="6" t="s">
        <v>39</v>
      </c>
    </row>
    <row r="188" spans="1:11" x14ac:dyDescent="0.25">
      <c r="A188" s="8">
        <v>59</v>
      </c>
      <c r="B188" s="6" t="s">
        <v>10</v>
      </c>
      <c r="C188" s="6" t="s">
        <v>20</v>
      </c>
      <c r="D188" s="6" t="s">
        <v>49</v>
      </c>
      <c r="E188" s="6">
        <v>186</v>
      </c>
      <c r="F188" s="6" t="s">
        <v>27</v>
      </c>
      <c r="G188" s="6">
        <v>3</v>
      </c>
      <c r="H188" s="5">
        <v>25000</v>
      </c>
      <c r="I188" s="5" t="s">
        <v>53</v>
      </c>
      <c r="J188" s="6" t="s">
        <v>59</v>
      </c>
      <c r="K188" s="6" t="s">
        <v>39</v>
      </c>
    </row>
    <row r="189" spans="1:11" x14ac:dyDescent="0.25">
      <c r="A189" s="8">
        <v>59</v>
      </c>
      <c r="B189" s="6" t="s">
        <v>10</v>
      </c>
      <c r="C189" s="6" t="s">
        <v>20</v>
      </c>
      <c r="D189" s="6" t="s">
        <v>48</v>
      </c>
      <c r="E189" s="6">
        <v>187</v>
      </c>
      <c r="F189" s="6" t="s">
        <v>28</v>
      </c>
      <c r="G189" s="6">
        <v>3</v>
      </c>
      <c r="H189" s="5">
        <v>12140</v>
      </c>
      <c r="I189" s="5" t="s">
        <v>54</v>
      </c>
      <c r="J189" s="6" t="s">
        <v>60</v>
      </c>
      <c r="K189" s="6" t="s">
        <v>40</v>
      </c>
    </row>
    <row r="190" spans="1:11" x14ac:dyDescent="0.25">
      <c r="A190" s="8">
        <v>59</v>
      </c>
      <c r="B190" s="6" t="s">
        <v>10</v>
      </c>
      <c r="C190" s="6" t="s">
        <v>20</v>
      </c>
      <c r="D190" s="6" t="s">
        <v>48</v>
      </c>
      <c r="E190" s="6">
        <v>188</v>
      </c>
      <c r="F190" s="6" t="s">
        <v>24</v>
      </c>
      <c r="G190" s="6">
        <v>3</v>
      </c>
      <c r="H190" s="5">
        <v>11957</v>
      </c>
      <c r="I190" s="5" t="s">
        <v>55</v>
      </c>
      <c r="J190" s="6" t="s">
        <v>61</v>
      </c>
      <c r="K190" s="6" t="s">
        <v>62</v>
      </c>
    </row>
    <row r="191" spans="1:11" x14ac:dyDescent="0.25">
      <c r="A191" s="8">
        <v>60</v>
      </c>
      <c r="B191" s="6" t="s">
        <v>10</v>
      </c>
      <c r="C191" s="6" t="s">
        <v>20</v>
      </c>
      <c r="D191" s="6" t="s">
        <v>48</v>
      </c>
      <c r="E191" s="6">
        <v>189</v>
      </c>
      <c r="F191" s="6" t="s">
        <v>24</v>
      </c>
      <c r="G191" s="6">
        <v>3</v>
      </c>
      <c r="H191" s="5">
        <v>64942</v>
      </c>
      <c r="I191" s="5" t="s">
        <v>52</v>
      </c>
      <c r="J191" s="6" t="s">
        <v>58</v>
      </c>
      <c r="K191" s="6" t="s">
        <v>36</v>
      </c>
    </row>
    <row r="192" spans="1:11" x14ac:dyDescent="0.25">
      <c r="A192" s="8">
        <v>60</v>
      </c>
      <c r="B192" s="6" t="s">
        <v>18</v>
      </c>
      <c r="C192" s="6" t="s">
        <v>23</v>
      </c>
      <c r="D192" s="6" t="s">
        <v>48</v>
      </c>
      <c r="E192" s="6">
        <v>190</v>
      </c>
      <c r="F192" s="6" t="s">
        <v>27</v>
      </c>
      <c r="G192" s="6">
        <v>1</v>
      </c>
      <c r="H192" s="5">
        <v>25000</v>
      </c>
      <c r="I192" s="5" t="s">
        <v>53</v>
      </c>
      <c r="J192" s="6" t="s">
        <v>59</v>
      </c>
      <c r="K192" s="6" t="s">
        <v>39</v>
      </c>
    </row>
    <row r="193" spans="1:11" x14ac:dyDescent="0.25">
      <c r="A193" s="8">
        <v>61</v>
      </c>
      <c r="B193" s="6" t="s">
        <v>17</v>
      </c>
      <c r="C193" s="6" t="s">
        <v>23</v>
      </c>
      <c r="D193" s="6" t="s">
        <v>49</v>
      </c>
      <c r="E193" s="6">
        <v>191</v>
      </c>
      <c r="F193" s="6" t="s">
        <v>24</v>
      </c>
      <c r="G193" s="6">
        <v>2</v>
      </c>
      <c r="H193" s="5">
        <v>109226</v>
      </c>
      <c r="I193" s="5" t="s">
        <v>51</v>
      </c>
      <c r="J193" s="6" t="s">
        <v>58</v>
      </c>
      <c r="K193" s="6" t="s">
        <v>37</v>
      </c>
    </row>
    <row r="194" spans="1:11" x14ac:dyDescent="0.25">
      <c r="A194" s="8">
        <v>61</v>
      </c>
      <c r="B194" s="6" t="s">
        <v>17</v>
      </c>
      <c r="C194" s="6" t="s">
        <v>23</v>
      </c>
      <c r="D194" s="6" t="s">
        <v>49</v>
      </c>
      <c r="E194" s="6">
        <v>192</v>
      </c>
      <c r="F194" s="6" t="s">
        <v>24</v>
      </c>
      <c r="G194" s="6">
        <v>4</v>
      </c>
      <c r="H194" s="5">
        <v>106677</v>
      </c>
      <c r="I194" s="5" t="s">
        <v>51</v>
      </c>
      <c r="J194" s="6" t="s">
        <v>58</v>
      </c>
      <c r="K194" s="6" t="s">
        <v>37</v>
      </c>
    </row>
    <row r="195" spans="1:11" x14ac:dyDescent="0.25">
      <c r="A195" s="8">
        <v>61</v>
      </c>
      <c r="B195" s="6" t="s">
        <v>17</v>
      </c>
      <c r="C195" s="6" t="s">
        <v>23</v>
      </c>
      <c r="D195" s="6" t="s">
        <v>48</v>
      </c>
      <c r="E195" s="6">
        <v>193</v>
      </c>
      <c r="F195" s="6" t="s">
        <v>25</v>
      </c>
      <c r="G195" s="6">
        <v>1</v>
      </c>
      <c r="H195" s="5">
        <v>103444</v>
      </c>
      <c r="I195" s="5" t="s">
        <v>51</v>
      </c>
      <c r="J195" s="6" t="s">
        <v>58</v>
      </c>
      <c r="K195" s="6" t="s">
        <v>36</v>
      </c>
    </row>
    <row r="196" spans="1:11" x14ac:dyDescent="0.25">
      <c r="A196" s="8">
        <v>62</v>
      </c>
      <c r="B196" s="6" t="s">
        <v>15</v>
      </c>
      <c r="C196" s="6" t="s">
        <v>20</v>
      </c>
      <c r="D196" s="6" t="s">
        <v>49</v>
      </c>
      <c r="E196" s="6">
        <v>194</v>
      </c>
      <c r="F196" s="6" t="s">
        <v>25</v>
      </c>
      <c r="G196" s="6">
        <v>1</v>
      </c>
      <c r="H196" s="5">
        <v>91989</v>
      </c>
      <c r="I196" s="5" t="s">
        <v>52</v>
      </c>
      <c r="J196" s="6" t="s">
        <v>58</v>
      </c>
      <c r="K196" s="6" t="s">
        <v>36</v>
      </c>
    </row>
    <row r="197" spans="1:11" x14ac:dyDescent="0.25">
      <c r="A197" s="8">
        <v>62</v>
      </c>
      <c r="B197" s="6" t="s">
        <v>18</v>
      </c>
      <c r="C197" s="6" t="s">
        <v>23</v>
      </c>
      <c r="D197" s="6" t="s">
        <v>48</v>
      </c>
      <c r="E197" s="6">
        <v>195</v>
      </c>
      <c r="F197" s="6" t="s">
        <v>25</v>
      </c>
      <c r="G197" s="6">
        <v>1</v>
      </c>
      <c r="H197" s="5">
        <v>65890</v>
      </c>
      <c r="I197" s="5" t="s">
        <v>52</v>
      </c>
      <c r="J197" s="6" t="s">
        <v>58</v>
      </c>
      <c r="K197" s="6" t="s">
        <v>36</v>
      </c>
    </row>
    <row r="198" spans="1:11" x14ac:dyDescent="0.25">
      <c r="A198" s="8">
        <v>62</v>
      </c>
      <c r="B198" s="6" t="s">
        <v>7</v>
      </c>
      <c r="C198" s="6" t="s">
        <v>19</v>
      </c>
      <c r="D198" s="6" t="s">
        <v>48</v>
      </c>
      <c r="E198" s="6">
        <v>196</v>
      </c>
      <c r="F198" s="6" t="s">
        <v>25</v>
      </c>
      <c r="G198" s="6">
        <v>3</v>
      </c>
      <c r="H198" s="5">
        <v>65656</v>
      </c>
      <c r="I198" s="5" t="s">
        <v>52</v>
      </c>
      <c r="J198" s="6" t="s">
        <v>58</v>
      </c>
      <c r="K198" s="6" t="s">
        <v>36</v>
      </c>
    </row>
    <row r="199" spans="1:11" x14ac:dyDescent="0.25">
      <c r="A199" s="8">
        <v>63</v>
      </c>
      <c r="B199" s="6" t="s">
        <v>10</v>
      </c>
      <c r="C199" s="6" t="s">
        <v>20</v>
      </c>
      <c r="D199" s="6" t="s">
        <v>48</v>
      </c>
      <c r="E199" s="6">
        <v>197</v>
      </c>
      <c r="F199" s="6" t="s">
        <v>27</v>
      </c>
      <c r="G199" s="6">
        <v>3</v>
      </c>
      <c r="H199" s="5">
        <v>25000</v>
      </c>
      <c r="I199" s="5" t="s">
        <v>53</v>
      </c>
      <c r="J199" s="6" t="s">
        <v>59</v>
      </c>
      <c r="K199" s="6" t="s">
        <v>39</v>
      </c>
    </row>
    <row r="200" spans="1:11" x14ac:dyDescent="0.25">
      <c r="A200" s="8">
        <v>64</v>
      </c>
      <c r="B200" s="6" t="s">
        <v>5</v>
      </c>
      <c r="C200" s="6" t="s">
        <v>22</v>
      </c>
      <c r="D200" s="6" t="s">
        <v>49</v>
      </c>
      <c r="E200" s="6">
        <v>198</v>
      </c>
      <c r="F200" s="6" t="s">
        <v>27</v>
      </c>
      <c r="G200" s="6">
        <v>4</v>
      </c>
      <c r="H200" s="5">
        <v>25000</v>
      </c>
      <c r="I200" s="5" t="s">
        <v>53</v>
      </c>
      <c r="J200" s="6" t="s">
        <v>59</v>
      </c>
      <c r="K200" s="6" t="s">
        <v>39</v>
      </c>
    </row>
    <row r="201" spans="1:11" x14ac:dyDescent="0.25">
      <c r="A201" s="8">
        <v>64</v>
      </c>
      <c r="B201" s="6" t="s">
        <v>5</v>
      </c>
      <c r="C201" s="6" t="s">
        <v>22</v>
      </c>
      <c r="D201" s="6" t="s">
        <v>49</v>
      </c>
      <c r="E201" s="6">
        <v>199</v>
      </c>
      <c r="F201" s="6" t="s">
        <v>27</v>
      </c>
      <c r="G201" s="6">
        <v>3</v>
      </c>
      <c r="H201" s="5">
        <v>25000</v>
      </c>
      <c r="I201" s="5" t="s">
        <v>53</v>
      </c>
      <c r="J201" s="6" t="s">
        <v>59</v>
      </c>
      <c r="K201" s="6" t="s">
        <v>39</v>
      </c>
    </row>
    <row r="202" spans="1:11" x14ac:dyDescent="0.25">
      <c r="A202" s="8">
        <v>64</v>
      </c>
      <c r="B202" s="6" t="s">
        <v>5</v>
      </c>
      <c r="C202" s="6" t="s">
        <v>22</v>
      </c>
      <c r="D202" s="6" t="s">
        <v>48</v>
      </c>
      <c r="E202" s="6">
        <v>200</v>
      </c>
      <c r="F202" s="6" t="s">
        <v>27</v>
      </c>
      <c r="G202" s="6">
        <v>4</v>
      </c>
      <c r="H202" s="5">
        <v>25000</v>
      </c>
      <c r="I202" s="5" t="s">
        <v>53</v>
      </c>
      <c r="J202" s="6" t="s">
        <v>59</v>
      </c>
      <c r="K202" s="6" t="s">
        <v>39</v>
      </c>
    </row>
    <row r="203" spans="1:11" x14ac:dyDescent="0.25">
      <c r="A203" s="8">
        <v>64</v>
      </c>
      <c r="B203" s="6" t="s">
        <v>5</v>
      </c>
      <c r="C203" s="6" t="s">
        <v>22</v>
      </c>
      <c r="D203" s="6" t="s">
        <v>48</v>
      </c>
      <c r="E203" s="6">
        <v>201</v>
      </c>
      <c r="F203" s="6" t="s">
        <v>24</v>
      </c>
      <c r="G203" s="6">
        <v>2</v>
      </c>
      <c r="H203" s="5">
        <v>32472</v>
      </c>
      <c r="I203" s="5" t="s">
        <v>55</v>
      </c>
      <c r="J203" s="6" t="s">
        <v>61</v>
      </c>
      <c r="K203" s="6" t="s">
        <v>62</v>
      </c>
    </row>
    <row r="204" spans="1:11" x14ac:dyDescent="0.25">
      <c r="A204" s="8">
        <v>64</v>
      </c>
      <c r="B204" s="6" t="s">
        <v>5</v>
      </c>
      <c r="C204" s="6" t="s">
        <v>22</v>
      </c>
      <c r="D204" s="6" t="s">
        <v>49</v>
      </c>
      <c r="E204" s="6">
        <v>202</v>
      </c>
      <c r="F204" s="6" t="s">
        <v>24</v>
      </c>
      <c r="G204" s="6">
        <v>2</v>
      </c>
      <c r="H204" s="5">
        <v>17898</v>
      </c>
      <c r="I204" s="5" t="s">
        <v>55</v>
      </c>
      <c r="J204" s="6" t="s">
        <v>61</v>
      </c>
      <c r="K204" s="6" t="s">
        <v>62</v>
      </c>
    </row>
    <row r="205" spans="1:11" x14ac:dyDescent="0.25">
      <c r="A205" s="8">
        <v>65</v>
      </c>
      <c r="B205" s="6" t="s">
        <v>10</v>
      </c>
      <c r="C205" s="6" t="s">
        <v>20</v>
      </c>
      <c r="D205" s="6" t="s">
        <v>49</v>
      </c>
      <c r="E205" s="6">
        <v>203</v>
      </c>
      <c r="F205" s="6" t="s">
        <v>25</v>
      </c>
      <c r="G205" s="6">
        <v>2</v>
      </c>
      <c r="H205" s="5">
        <v>102758</v>
      </c>
      <c r="I205" s="5" t="s">
        <v>51</v>
      </c>
      <c r="J205" s="6" t="s">
        <v>58</v>
      </c>
      <c r="K205" s="6" t="s">
        <v>36</v>
      </c>
    </row>
    <row r="206" spans="1:11" x14ac:dyDescent="0.25">
      <c r="A206" s="8">
        <v>65</v>
      </c>
      <c r="B206" s="6" t="s">
        <v>10</v>
      </c>
      <c r="C206" s="6" t="s">
        <v>20</v>
      </c>
      <c r="D206" s="6" t="s">
        <v>48</v>
      </c>
      <c r="E206" s="6">
        <v>204</v>
      </c>
      <c r="F206" s="6" t="s">
        <v>25</v>
      </c>
      <c r="G206" s="6">
        <v>4</v>
      </c>
      <c r="H206" s="5">
        <v>98645</v>
      </c>
      <c r="I206" s="5" t="s">
        <v>52</v>
      </c>
      <c r="J206" s="6" t="s">
        <v>58</v>
      </c>
      <c r="K206" s="6" t="s">
        <v>36</v>
      </c>
    </row>
    <row r="207" spans="1:11" x14ac:dyDescent="0.25">
      <c r="A207" s="8">
        <v>65</v>
      </c>
      <c r="B207" s="6" t="s">
        <v>10</v>
      </c>
      <c r="C207" s="6" t="s">
        <v>20</v>
      </c>
      <c r="D207" s="6" t="s">
        <v>48</v>
      </c>
      <c r="E207" s="6">
        <v>205</v>
      </c>
      <c r="F207" s="6" t="s">
        <v>24</v>
      </c>
      <c r="G207" s="6">
        <v>2</v>
      </c>
      <c r="H207" s="5">
        <v>72302</v>
      </c>
      <c r="I207" s="5" t="s">
        <v>52</v>
      </c>
      <c r="J207" s="6" t="s">
        <v>58</v>
      </c>
      <c r="K207" s="6" t="s">
        <v>37</v>
      </c>
    </row>
    <row r="208" spans="1:11" x14ac:dyDescent="0.25">
      <c r="A208" s="8">
        <v>65</v>
      </c>
      <c r="B208" s="6" t="s">
        <v>10</v>
      </c>
      <c r="C208" s="6" t="s">
        <v>20</v>
      </c>
      <c r="D208" s="6" t="s">
        <v>48</v>
      </c>
      <c r="E208" s="6">
        <v>206</v>
      </c>
      <c r="F208" s="6" t="s">
        <v>27</v>
      </c>
      <c r="G208" s="6">
        <v>3</v>
      </c>
      <c r="H208" s="5">
        <v>25000</v>
      </c>
      <c r="I208" s="5" t="s">
        <v>53</v>
      </c>
      <c r="J208" s="6" t="s">
        <v>59</v>
      </c>
      <c r="K208" s="6" t="s">
        <v>39</v>
      </c>
    </row>
    <row r="209" spans="1:11" x14ac:dyDescent="0.25">
      <c r="A209" s="8">
        <v>65</v>
      </c>
      <c r="B209" s="6" t="s">
        <v>10</v>
      </c>
      <c r="C209" s="6" t="s">
        <v>20</v>
      </c>
      <c r="D209" s="6" t="s">
        <v>49</v>
      </c>
      <c r="E209" s="6">
        <v>207</v>
      </c>
      <c r="F209" s="6" t="s">
        <v>24</v>
      </c>
      <c r="G209" s="6">
        <v>3</v>
      </c>
      <c r="H209" s="5">
        <v>14687</v>
      </c>
      <c r="I209" s="5" t="s">
        <v>55</v>
      </c>
      <c r="J209" s="6" t="s">
        <v>61</v>
      </c>
      <c r="K209" s="6" t="s">
        <v>62</v>
      </c>
    </row>
    <row r="210" spans="1:11" x14ac:dyDescent="0.25">
      <c r="A210" s="8">
        <v>65</v>
      </c>
      <c r="B210" s="6" t="s">
        <v>10</v>
      </c>
      <c r="C210" s="6" t="s">
        <v>20</v>
      </c>
      <c r="D210" s="6" t="s">
        <v>49</v>
      </c>
      <c r="E210" s="6">
        <v>208</v>
      </c>
      <c r="F210" s="6" t="s">
        <v>24</v>
      </c>
      <c r="G210" s="6">
        <v>4</v>
      </c>
      <c r="H210" s="5">
        <v>25770</v>
      </c>
      <c r="I210" s="5" t="s">
        <v>55</v>
      </c>
      <c r="J210" s="6" t="s">
        <v>61</v>
      </c>
      <c r="K210" s="6" t="s">
        <v>62</v>
      </c>
    </row>
    <row r="211" spans="1:11" x14ac:dyDescent="0.25">
      <c r="A211" s="8">
        <v>66</v>
      </c>
      <c r="B211" s="6" t="s">
        <v>14</v>
      </c>
      <c r="C211" s="6" t="s">
        <v>19</v>
      </c>
      <c r="D211" s="6" t="s">
        <v>49</v>
      </c>
      <c r="E211" s="6">
        <v>209</v>
      </c>
      <c r="F211" s="6" t="s">
        <v>25</v>
      </c>
      <c r="G211" s="6">
        <v>1</v>
      </c>
      <c r="H211" s="5">
        <v>69059</v>
      </c>
      <c r="I211" s="5" t="s">
        <v>52</v>
      </c>
      <c r="J211" s="6" t="s">
        <v>58</v>
      </c>
      <c r="K211" s="6" t="s">
        <v>36</v>
      </c>
    </row>
    <row r="212" spans="1:11" x14ac:dyDescent="0.25">
      <c r="A212" s="8">
        <v>66</v>
      </c>
      <c r="B212" s="6" t="s">
        <v>14</v>
      </c>
      <c r="C212" s="6" t="s">
        <v>19</v>
      </c>
      <c r="D212" s="6" t="s">
        <v>48</v>
      </c>
      <c r="E212" s="6">
        <v>210</v>
      </c>
      <c r="F212" s="6" t="s">
        <v>25</v>
      </c>
      <c r="G212" s="6">
        <v>2</v>
      </c>
      <c r="H212" s="5">
        <v>64812</v>
      </c>
      <c r="I212" s="5" t="s">
        <v>52</v>
      </c>
      <c r="J212" s="6" t="s">
        <v>58</v>
      </c>
      <c r="K212" s="6" t="s">
        <v>36</v>
      </c>
    </row>
    <row r="213" spans="1:11" x14ac:dyDescent="0.25">
      <c r="A213" s="8">
        <v>66</v>
      </c>
      <c r="B213" s="6" t="s">
        <v>14</v>
      </c>
      <c r="C213" s="6" t="s">
        <v>19</v>
      </c>
      <c r="D213" s="6" t="s">
        <v>48</v>
      </c>
      <c r="E213" s="6">
        <v>211</v>
      </c>
      <c r="F213" s="6" t="s">
        <v>27</v>
      </c>
      <c r="G213" s="6">
        <v>2</v>
      </c>
      <c r="H213" s="5">
        <v>25000</v>
      </c>
      <c r="I213" s="5" t="s">
        <v>53</v>
      </c>
      <c r="J213" s="6" t="s">
        <v>59</v>
      </c>
      <c r="K213" s="6" t="s">
        <v>39</v>
      </c>
    </row>
    <row r="214" spans="1:11" x14ac:dyDescent="0.25">
      <c r="A214" s="8">
        <v>66</v>
      </c>
      <c r="B214" s="6" t="s">
        <v>14</v>
      </c>
      <c r="C214" s="6" t="s">
        <v>19</v>
      </c>
      <c r="D214" s="6" t="s">
        <v>49</v>
      </c>
      <c r="E214" s="6">
        <v>212</v>
      </c>
      <c r="F214" s="6" t="s">
        <v>24</v>
      </c>
      <c r="G214" s="6">
        <v>4</v>
      </c>
      <c r="H214" s="5">
        <v>13661</v>
      </c>
      <c r="I214" s="5" t="s">
        <v>55</v>
      </c>
      <c r="J214" s="6" t="s">
        <v>61</v>
      </c>
      <c r="K214" s="6" t="s">
        <v>62</v>
      </c>
    </row>
    <row r="215" spans="1:11" x14ac:dyDescent="0.25">
      <c r="A215" s="8">
        <v>66</v>
      </c>
      <c r="B215" s="6" t="s">
        <v>14</v>
      </c>
      <c r="C215" s="6" t="s">
        <v>19</v>
      </c>
      <c r="D215" s="6" t="s">
        <v>48</v>
      </c>
      <c r="E215" s="6">
        <v>213</v>
      </c>
      <c r="F215" s="6" t="s">
        <v>24</v>
      </c>
      <c r="G215" s="6">
        <v>4</v>
      </c>
      <c r="H215" s="5">
        <v>27317</v>
      </c>
      <c r="I215" s="5" t="s">
        <v>55</v>
      </c>
      <c r="J215" s="6" t="s">
        <v>61</v>
      </c>
      <c r="K215" s="6" t="s">
        <v>62</v>
      </c>
    </row>
    <row r="216" spans="1:11" x14ac:dyDescent="0.25">
      <c r="A216" s="8">
        <v>67</v>
      </c>
      <c r="B216" s="6" t="s">
        <v>9</v>
      </c>
      <c r="C216" s="6" t="s">
        <v>20</v>
      </c>
      <c r="D216" s="6" t="s">
        <v>48</v>
      </c>
      <c r="E216" s="6">
        <v>214</v>
      </c>
      <c r="F216" s="6" t="s">
        <v>24</v>
      </c>
      <c r="G216" s="6">
        <v>2</v>
      </c>
      <c r="H216" s="5">
        <v>113795</v>
      </c>
      <c r="I216" s="5" t="s">
        <v>51</v>
      </c>
      <c r="J216" s="6" t="s">
        <v>58</v>
      </c>
      <c r="K216" s="6" t="s">
        <v>37</v>
      </c>
    </row>
    <row r="217" spans="1:11" x14ac:dyDescent="0.25">
      <c r="A217" s="8">
        <v>67</v>
      </c>
      <c r="B217" s="6" t="s">
        <v>9</v>
      </c>
      <c r="C217" s="6" t="s">
        <v>20</v>
      </c>
      <c r="D217" s="6" t="s">
        <v>48</v>
      </c>
      <c r="E217" s="6">
        <v>215</v>
      </c>
      <c r="F217" s="6" t="s">
        <v>27</v>
      </c>
      <c r="G217" s="6">
        <v>4</v>
      </c>
      <c r="H217" s="5">
        <v>25000</v>
      </c>
      <c r="I217" s="5" t="s">
        <v>53</v>
      </c>
      <c r="J217" s="6" t="s">
        <v>59</v>
      </c>
      <c r="K217" s="6" t="s">
        <v>39</v>
      </c>
    </row>
    <row r="218" spans="1:11" x14ac:dyDescent="0.25">
      <c r="A218" s="8">
        <v>67</v>
      </c>
      <c r="B218" s="6" t="s">
        <v>9</v>
      </c>
      <c r="C218" s="6" t="s">
        <v>20</v>
      </c>
      <c r="D218" s="6" t="s">
        <v>49</v>
      </c>
      <c r="E218" s="6">
        <v>216</v>
      </c>
      <c r="F218" s="6" t="s">
        <v>24</v>
      </c>
      <c r="G218" s="6">
        <v>1</v>
      </c>
      <c r="H218" s="5">
        <v>17588</v>
      </c>
      <c r="I218" s="5" t="s">
        <v>55</v>
      </c>
      <c r="J218" s="6" t="s">
        <v>61</v>
      </c>
      <c r="K218" s="6" t="s">
        <v>62</v>
      </c>
    </row>
    <row r="219" spans="1:11" x14ac:dyDescent="0.25">
      <c r="A219" s="8">
        <v>67</v>
      </c>
      <c r="B219" s="6" t="s">
        <v>9</v>
      </c>
      <c r="C219" s="6" t="s">
        <v>20</v>
      </c>
      <c r="D219" s="6" t="s">
        <v>49</v>
      </c>
      <c r="E219" s="6">
        <v>217</v>
      </c>
      <c r="F219" s="6" t="s">
        <v>24</v>
      </c>
      <c r="G219" s="6">
        <v>4</v>
      </c>
      <c r="H219" s="5">
        <v>20870</v>
      </c>
      <c r="I219" s="5" t="s">
        <v>55</v>
      </c>
      <c r="J219" s="6" t="s">
        <v>61</v>
      </c>
      <c r="K219" s="6" t="s">
        <v>62</v>
      </c>
    </row>
    <row r="220" spans="1:11" x14ac:dyDescent="0.25">
      <c r="A220" s="8">
        <v>68</v>
      </c>
      <c r="B220" s="6" t="s">
        <v>4</v>
      </c>
      <c r="C220" s="6" t="s">
        <v>21</v>
      </c>
      <c r="D220" s="6" t="s">
        <v>49</v>
      </c>
      <c r="E220" s="6">
        <v>218</v>
      </c>
      <c r="F220" s="6" t="s">
        <v>25</v>
      </c>
      <c r="G220" s="6">
        <v>2</v>
      </c>
      <c r="H220" s="5">
        <v>107269</v>
      </c>
      <c r="I220" s="5" t="s">
        <v>51</v>
      </c>
      <c r="J220" s="6" t="s">
        <v>58</v>
      </c>
      <c r="K220" s="6" t="s">
        <v>36</v>
      </c>
    </row>
    <row r="221" spans="1:11" x14ac:dyDescent="0.25">
      <c r="A221" s="8">
        <v>68</v>
      </c>
      <c r="B221" s="6" t="s">
        <v>4</v>
      </c>
      <c r="C221" s="6" t="s">
        <v>21</v>
      </c>
      <c r="D221" s="6" t="s">
        <v>49</v>
      </c>
      <c r="E221" s="6">
        <v>219</v>
      </c>
      <c r="F221" s="6" t="s">
        <v>24</v>
      </c>
      <c r="G221" s="6">
        <v>1</v>
      </c>
      <c r="H221" s="5">
        <v>106390</v>
      </c>
      <c r="I221" s="5" t="s">
        <v>51</v>
      </c>
      <c r="J221" s="6" t="s">
        <v>58</v>
      </c>
      <c r="K221" s="6" t="s">
        <v>37</v>
      </c>
    </row>
    <row r="222" spans="1:11" x14ac:dyDescent="0.25">
      <c r="A222" s="8">
        <v>68</v>
      </c>
      <c r="B222" s="6" t="s">
        <v>4</v>
      </c>
      <c r="C222" s="6" t="s">
        <v>21</v>
      </c>
      <c r="D222" s="6" t="s">
        <v>48</v>
      </c>
      <c r="E222" s="6">
        <v>220</v>
      </c>
      <c r="F222" s="6" t="s">
        <v>25</v>
      </c>
      <c r="G222" s="6">
        <v>3</v>
      </c>
      <c r="H222" s="5">
        <v>98934</v>
      </c>
      <c r="I222" s="5" t="s">
        <v>52</v>
      </c>
      <c r="J222" s="6" t="s">
        <v>58</v>
      </c>
      <c r="K222" s="6" t="s">
        <v>34</v>
      </c>
    </row>
    <row r="223" spans="1:11" x14ac:dyDescent="0.25">
      <c r="A223" s="8">
        <v>68</v>
      </c>
      <c r="B223" s="6" t="s">
        <v>4</v>
      </c>
      <c r="C223" s="6" t="s">
        <v>21</v>
      </c>
      <c r="D223" s="6" t="s">
        <v>49</v>
      </c>
      <c r="E223" s="6">
        <v>221</v>
      </c>
      <c r="F223" s="6" t="s">
        <v>24</v>
      </c>
      <c r="G223" s="6">
        <v>2</v>
      </c>
      <c r="H223" s="5">
        <v>47770</v>
      </c>
      <c r="I223" s="5" t="s">
        <v>53</v>
      </c>
      <c r="J223" s="6" t="s">
        <v>58</v>
      </c>
      <c r="K223" s="6" t="s">
        <v>37</v>
      </c>
    </row>
    <row r="224" spans="1:11" x14ac:dyDescent="0.25">
      <c r="A224" s="8">
        <v>68</v>
      </c>
      <c r="B224" s="6" t="s">
        <v>4</v>
      </c>
      <c r="C224" s="6" t="s">
        <v>21</v>
      </c>
      <c r="D224" s="6" t="s">
        <v>48</v>
      </c>
      <c r="E224" s="6">
        <v>222</v>
      </c>
      <c r="F224" s="6" t="s">
        <v>27</v>
      </c>
      <c r="G224" s="6">
        <v>1</v>
      </c>
      <c r="H224" s="5">
        <v>25000</v>
      </c>
      <c r="I224" s="5" t="s">
        <v>53</v>
      </c>
      <c r="J224" s="6" t="s">
        <v>59</v>
      </c>
      <c r="K224" s="6" t="s">
        <v>39</v>
      </c>
    </row>
    <row r="225" spans="1:11" x14ac:dyDescent="0.25">
      <c r="A225" s="8">
        <v>69</v>
      </c>
      <c r="B225" s="6" t="s">
        <v>16</v>
      </c>
      <c r="C225" s="6" t="s">
        <v>21</v>
      </c>
      <c r="D225" s="6" t="s">
        <v>48</v>
      </c>
      <c r="E225" s="6">
        <v>223</v>
      </c>
      <c r="F225" s="6" t="s">
        <v>24</v>
      </c>
      <c r="G225" s="6">
        <v>3</v>
      </c>
      <c r="H225" s="5">
        <v>94109</v>
      </c>
      <c r="I225" s="5" t="s">
        <v>52</v>
      </c>
      <c r="J225" s="6" t="s">
        <v>58</v>
      </c>
      <c r="K225" s="6" t="s">
        <v>37</v>
      </c>
    </row>
    <row r="226" spans="1:11" x14ac:dyDescent="0.25">
      <c r="A226" s="8">
        <v>69</v>
      </c>
      <c r="B226" s="6" t="s">
        <v>16</v>
      </c>
      <c r="C226" s="6" t="s">
        <v>21</v>
      </c>
      <c r="D226" s="6" t="s">
        <v>48</v>
      </c>
      <c r="E226" s="6">
        <v>224</v>
      </c>
      <c r="F226" s="6" t="s">
        <v>25</v>
      </c>
      <c r="G226" s="6">
        <v>2</v>
      </c>
      <c r="H226" s="5">
        <v>89043</v>
      </c>
      <c r="I226" s="5" t="s">
        <v>52</v>
      </c>
      <c r="J226" s="6" t="s">
        <v>58</v>
      </c>
      <c r="K226" s="6" t="s">
        <v>34</v>
      </c>
    </row>
    <row r="227" spans="1:11" x14ac:dyDescent="0.25">
      <c r="A227" s="8">
        <v>69</v>
      </c>
      <c r="B227" s="6" t="s">
        <v>16</v>
      </c>
      <c r="C227" s="6" t="s">
        <v>21</v>
      </c>
      <c r="D227" s="6" t="s">
        <v>49</v>
      </c>
      <c r="E227" s="6">
        <v>225</v>
      </c>
      <c r="F227" s="6" t="s">
        <v>24</v>
      </c>
      <c r="G227" s="6">
        <v>2</v>
      </c>
      <c r="H227" s="5">
        <v>78721</v>
      </c>
      <c r="I227" s="5" t="s">
        <v>52</v>
      </c>
      <c r="J227" s="6" t="s">
        <v>58</v>
      </c>
      <c r="K227" s="6" t="s">
        <v>37</v>
      </c>
    </row>
    <row r="228" spans="1:11" x14ac:dyDescent="0.25">
      <c r="A228" s="8">
        <v>69</v>
      </c>
      <c r="B228" s="6" t="s">
        <v>16</v>
      </c>
      <c r="C228" s="6" t="s">
        <v>21</v>
      </c>
      <c r="D228" s="6" t="s">
        <v>48</v>
      </c>
      <c r="E228" s="6">
        <v>226</v>
      </c>
      <c r="F228" s="6" t="s">
        <v>27</v>
      </c>
      <c r="G228" s="6">
        <v>3</v>
      </c>
      <c r="H228" s="5">
        <v>25000</v>
      </c>
      <c r="I228" s="5" t="s">
        <v>53</v>
      </c>
      <c r="J228" s="6" t="s">
        <v>59</v>
      </c>
      <c r="K228" s="6" t="s">
        <v>39</v>
      </c>
    </row>
    <row r="229" spans="1:11" x14ac:dyDescent="0.25">
      <c r="A229" s="8">
        <v>70</v>
      </c>
      <c r="B229" s="6" t="s">
        <v>7</v>
      </c>
      <c r="C229" s="6" t="s">
        <v>19</v>
      </c>
      <c r="D229" s="6" t="s">
        <v>49</v>
      </c>
      <c r="E229" s="6">
        <v>227</v>
      </c>
      <c r="F229" s="6" t="s">
        <v>25</v>
      </c>
      <c r="G229" s="6">
        <v>2</v>
      </c>
      <c r="H229" s="5">
        <v>89592</v>
      </c>
      <c r="I229" s="5" t="s">
        <v>52</v>
      </c>
      <c r="J229" s="6" t="s">
        <v>58</v>
      </c>
      <c r="K229" s="6" t="s">
        <v>34</v>
      </c>
    </row>
    <row r="230" spans="1:11" x14ac:dyDescent="0.25">
      <c r="A230" s="8">
        <v>70</v>
      </c>
      <c r="B230" s="6" t="s">
        <v>15</v>
      </c>
      <c r="C230" s="6" t="s">
        <v>20</v>
      </c>
      <c r="D230" s="6" t="s">
        <v>48</v>
      </c>
      <c r="E230" s="6">
        <v>228</v>
      </c>
      <c r="F230" s="6" t="s">
        <v>25</v>
      </c>
      <c r="G230" s="6">
        <v>3</v>
      </c>
      <c r="H230" s="5">
        <v>72541</v>
      </c>
      <c r="I230" s="5" t="s">
        <v>52</v>
      </c>
      <c r="J230" s="6" t="s">
        <v>58</v>
      </c>
      <c r="K230" s="6" t="s">
        <v>34</v>
      </c>
    </row>
    <row r="231" spans="1:11" x14ac:dyDescent="0.25">
      <c r="A231" s="8">
        <v>70</v>
      </c>
      <c r="B231" s="6" t="s">
        <v>15</v>
      </c>
      <c r="C231" s="6" t="s">
        <v>20</v>
      </c>
      <c r="D231" s="6" t="s">
        <v>49</v>
      </c>
      <c r="E231" s="6">
        <v>229</v>
      </c>
      <c r="F231" s="6" t="s">
        <v>24</v>
      </c>
      <c r="G231" s="6">
        <v>1</v>
      </c>
      <c r="H231" s="5">
        <v>40085</v>
      </c>
      <c r="I231" s="5" t="s">
        <v>53</v>
      </c>
      <c r="J231" s="6" t="s">
        <v>58</v>
      </c>
      <c r="K231" s="6" t="s">
        <v>37</v>
      </c>
    </row>
    <row r="232" spans="1:11" x14ac:dyDescent="0.25">
      <c r="A232" s="8">
        <v>70</v>
      </c>
      <c r="B232" s="6" t="s">
        <v>15</v>
      </c>
      <c r="C232" s="6" t="s">
        <v>20</v>
      </c>
      <c r="D232" s="6" t="s">
        <v>48</v>
      </c>
      <c r="E232" s="6">
        <v>230</v>
      </c>
      <c r="F232" s="6" t="s">
        <v>27</v>
      </c>
      <c r="G232" s="6">
        <v>4</v>
      </c>
      <c r="H232" s="5">
        <v>25000</v>
      </c>
      <c r="I232" s="5" t="s">
        <v>53</v>
      </c>
      <c r="J232" s="6" t="s">
        <v>59</v>
      </c>
      <c r="K232" s="6" t="s">
        <v>39</v>
      </c>
    </row>
    <row r="233" spans="1:11" x14ac:dyDescent="0.25">
      <c r="A233" s="8">
        <v>70</v>
      </c>
      <c r="B233" s="6" t="s">
        <v>15</v>
      </c>
      <c r="C233" s="6" t="s">
        <v>20</v>
      </c>
      <c r="D233" s="6" t="s">
        <v>49</v>
      </c>
      <c r="E233" s="6">
        <v>231</v>
      </c>
      <c r="F233" s="6" t="s">
        <v>27</v>
      </c>
      <c r="G233" s="6">
        <v>2</v>
      </c>
      <c r="H233" s="5">
        <v>25000</v>
      </c>
      <c r="I233" s="5" t="s">
        <v>53</v>
      </c>
      <c r="J233" s="6" t="s">
        <v>59</v>
      </c>
      <c r="K233" s="6" t="s">
        <v>39</v>
      </c>
    </row>
    <row r="234" spans="1:11" x14ac:dyDescent="0.25">
      <c r="A234" s="8">
        <v>70</v>
      </c>
      <c r="B234" s="6" t="s">
        <v>15</v>
      </c>
      <c r="C234" s="6" t="s">
        <v>20</v>
      </c>
      <c r="D234" s="6" t="s">
        <v>48</v>
      </c>
      <c r="E234" s="6">
        <v>232</v>
      </c>
      <c r="F234" s="6" t="s">
        <v>24</v>
      </c>
      <c r="G234" s="6">
        <v>1</v>
      </c>
      <c r="H234" s="5">
        <v>25000</v>
      </c>
      <c r="I234" s="5" t="s">
        <v>53</v>
      </c>
      <c r="J234" s="6" t="s">
        <v>32</v>
      </c>
      <c r="K234" s="6" t="s">
        <v>64</v>
      </c>
    </row>
    <row r="235" spans="1:11" x14ac:dyDescent="0.25">
      <c r="A235" s="8">
        <v>71</v>
      </c>
      <c r="B235" s="6" t="s">
        <v>11</v>
      </c>
      <c r="C235" s="6" t="s">
        <v>22</v>
      </c>
      <c r="D235" s="6" t="s">
        <v>48</v>
      </c>
      <c r="E235" s="6">
        <v>233</v>
      </c>
      <c r="F235" s="6" t="s">
        <v>25</v>
      </c>
      <c r="G235" s="6">
        <v>1</v>
      </c>
      <c r="H235" s="5">
        <v>83168</v>
      </c>
      <c r="I235" s="5" t="s">
        <v>52</v>
      </c>
      <c r="J235" s="6" t="s">
        <v>58</v>
      </c>
      <c r="K235" s="6" t="s">
        <v>34</v>
      </c>
    </row>
    <row r="236" spans="1:11" x14ac:dyDescent="0.25">
      <c r="A236" s="8">
        <v>71</v>
      </c>
      <c r="B236" s="6" t="s">
        <v>11</v>
      </c>
      <c r="C236" s="6" t="s">
        <v>22</v>
      </c>
      <c r="D236" s="6" t="s">
        <v>48</v>
      </c>
      <c r="E236" s="6">
        <v>234</v>
      </c>
      <c r="F236" s="6" t="s">
        <v>27</v>
      </c>
      <c r="G236" s="6">
        <v>3</v>
      </c>
      <c r="H236" s="5">
        <v>25000</v>
      </c>
      <c r="I236" s="5" t="s">
        <v>53</v>
      </c>
      <c r="J236" s="6" t="s">
        <v>59</v>
      </c>
      <c r="K236" s="6" t="s">
        <v>39</v>
      </c>
    </row>
    <row r="237" spans="1:11" x14ac:dyDescent="0.25">
      <c r="A237" s="8">
        <v>72</v>
      </c>
      <c r="B237" s="6" t="s">
        <v>5</v>
      </c>
      <c r="C237" s="6" t="s">
        <v>22</v>
      </c>
      <c r="D237" s="6" t="s">
        <v>48</v>
      </c>
      <c r="E237" s="6">
        <v>235</v>
      </c>
      <c r="F237" s="6" t="s">
        <v>25</v>
      </c>
      <c r="G237" s="6">
        <v>3</v>
      </c>
      <c r="H237" s="5">
        <v>35917</v>
      </c>
      <c r="I237" s="5" t="s">
        <v>53</v>
      </c>
      <c r="J237" s="6" t="s">
        <v>58</v>
      </c>
      <c r="K237" s="6" t="s">
        <v>34</v>
      </c>
    </row>
    <row r="238" spans="1:11" x14ac:dyDescent="0.25">
      <c r="A238" s="8">
        <v>72</v>
      </c>
      <c r="B238" s="6" t="s">
        <v>5</v>
      </c>
      <c r="C238" s="6" t="s">
        <v>22</v>
      </c>
      <c r="D238" s="6" t="s">
        <v>48</v>
      </c>
      <c r="E238" s="6">
        <v>236</v>
      </c>
      <c r="F238" s="6" t="s">
        <v>27</v>
      </c>
      <c r="G238" s="6">
        <v>1</v>
      </c>
      <c r="H238" s="5">
        <v>25000</v>
      </c>
      <c r="I238" s="5" t="s">
        <v>53</v>
      </c>
      <c r="J238" s="6" t="s">
        <v>59</v>
      </c>
      <c r="K238" s="6" t="s">
        <v>39</v>
      </c>
    </row>
    <row r="239" spans="1:11" x14ac:dyDescent="0.25">
      <c r="A239" s="8">
        <v>73</v>
      </c>
      <c r="B239" s="6" t="s">
        <v>4</v>
      </c>
      <c r="C239" s="6" t="s">
        <v>21</v>
      </c>
      <c r="D239" s="6" t="s">
        <v>48</v>
      </c>
      <c r="E239" s="6">
        <v>237</v>
      </c>
      <c r="F239" s="6" t="s">
        <v>27</v>
      </c>
      <c r="G239" s="6">
        <v>2</v>
      </c>
      <c r="H239" s="5">
        <v>25000</v>
      </c>
      <c r="I239" s="5" t="s">
        <v>53</v>
      </c>
      <c r="J239" s="6" t="s">
        <v>59</v>
      </c>
      <c r="K239" s="6" t="s">
        <v>39</v>
      </c>
    </row>
    <row r="240" spans="1:11" x14ac:dyDescent="0.25">
      <c r="A240" s="8">
        <v>73</v>
      </c>
      <c r="B240" s="6" t="s">
        <v>9</v>
      </c>
      <c r="C240" s="6" t="s">
        <v>20</v>
      </c>
      <c r="D240" s="6" t="s">
        <v>48</v>
      </c>
      <c r="E240" s="6">
        <v>238</v>
      </c>
      <c r="F240" s="6" t="s">
        <v>24</v>
      </c>
      <c r="G240" s="6">
        <v>3</v>
      </c>
      <c r="H240" s="5">
        <v>25000</v>
      </c>
      <c r="I240" s="5" t="s">
        <v>53</v>
      </c>
      <c r="J240" s="6" t="s">
        <v>32</v>
      </c>
      <c r="K240" s="6" t="s">
        <v>64</v>
      </c>
    </row>
    <row r="241" spans="1:11" x14ac:dyDescent="0.25">
      <c r="A241" s="8">
        <v>74</v>
      </c>
      <c r="B241" s="6" t="s">
        <v>14</v>
      </c>
      <c r="C241" s="6" t="s">
        <v>19</v>
      </c>
      <c r="D241" s="6" t="s">
        <v>49</v>
      </c>
      <c r="E241" s="6">
        <v>239</v>
      </c>
      <c r="F241" s="6" t="s">
        <v>25</v>
      </c>
      <c r="G241" s="6">
        <v>4</v>
      </c>
      <c r="H241" s="5">
        <v>75527</v>
      </c>
      <c r="I241" s="5" t="s">
        <v>52</v>
      </c>
      <c r="J241" s="6" t="s">
        <v>58</v>
      </c>
      <c r="K241" s="6" t="s">
        <v>34</v>
      </c>
    </row>
    <row r="242" spans="1:11" x14ac:dyDescent="0.25">
      <c r="A242" s="8">
        <v>74</v>
      </c>
      <c r="B242" s="6" t="s">
        <v>14</v>
      </c>
      <c r="C242" s="6" t="s">
        <v>19</v>
      </c>
      <c r="D242" s="6" t="s">
        <v>48</v>
      </c>
      <c r="E242" s="6">
        <v>240</v>
      </c>
      <c r="F242" s="6" t="s">
        <v>27</v>
      </c>
      <c r="G242" s="6">
        <v>2</v>
      </c>
      <c r="H242" s="5">
        <v>25000</v>
      </c>
      <c r="I242" s="5" t="s">
        <v>53</v>
      </c>
      <c r="J242" s="6" t="s">
        <v>59</v>
      </c>
      <c r="K242" s="6" t="s">
        <v>39</v>
      </c>
    </row>
    <row r="243" spans="1:11" x14ac:dyDescent="0.25">
      <c r="A243" s="8">
        <v>74</v>
      </c>
      <c r="B243" s="6" t="s">
        <v>14</v>
      </c>
      <c r="C243" s="6" t="s">
        <v>19</v>
      </c>
      <c r="D243" s="6" t="s">
        <v>49</v>
      </c>
      <c r="E243" s="6">
        <v>241</v>
      </c>
      <c r="F243" s="6" t="s">
        <v>24</v>
      </c>
      <c r="G243" s="6">
        <v>3</v>
      </c>
      <c r="H243" s="5">
        <v>25000</v>
      </c>
      <c r="I243" s="5" t="s">
        <v>53</v>
      </c>
      <c r="J243" s="6" t="s">
        <v>32</v>
      </c>
      <c r="K243" s="6" t="s">
        <v>64</v>
      </c>
    </row>
    <row r="244" spans="1:11" x14ac:dyDescent="0.25">
      <c r="A244" s="8">
        <v>74</v>
      </c>
      <c r="B244" s="6" t="s">
        <v>14</v>
      </c>
      <c r="C244" s="6" t="s">
        <v>19</v>
      </c>
      <c r="D244" s="6" t="s">
        <v>48</v>
      </c>
      <c r="E244" s="6">
        <v>242</v>
      </c>
      <c r="F244" s="6" t="s">
        <v>24</v>
      </c>
      <c r="G244" s="6">
        <v>4</v>
      </c>
      <c r="H244" s="5">
        <v>25000</v>
      </c>
      <c r="I244" s="5" t="s">
        <v>53</v>
      </c>
      <c r="J244" s="6" t="s">
        <v>32</v>
      </c>
      <c r="K244" s="6" t="s">
        <v>64</v>
      </c>
    </row>
    <row r="245" spans="1:11" x14ac:dyDescent="0.25">
      <c r="A245" s="8">
        <v>75</v>
      </c>
      <c r="B245" s="6" t="s">
        <v>6</v>
      </c>
      <c r="C245" s="6" t="s">
        <v>23</v>
      </c>
      <c r="D245" s="6" t="s">
        <v>48</v>
      </c>
      <c r="E245" s="6">
        <v>243</v>
      </c>
      <c r="F245" s="6" t="s">
        <v>25</v>
      </c>
      <c r="G245" s="6">
        <v>2</v>
      </c>
      <c r="H245" s="5">
        <v>121132</v>
      </c>
      <c r="I245" s="5" t="s">
        <v>51</v>
      </c>
      <c r="J245" s="6" t="s">
        <v>58</v>
      </c>
      <c r="K245" s="6" t="s">
        <v>34</v>
      </c>
    </row>
    <row r="246" spans="1:11" x14ac:dyDescent="0.25">
      <c r="A246" s="8">
        <v>75</v>
      </c>
      <c r="B246" s="6" t="s">
        <v>6</v>
      </c>
      <c r="C246" s="6" t="s">
        <v>23</v>
      </c>
      <c r="D246" s="6" t="s">
        <v>48</v>
      </c>
      <c r="E246" s="6">
        <v>244</v>
      </c>
      <c r="F246" s="6" t="s">
        <v>27</v>
      </c>
      <c r="G246" s="6">
        <v>3</v>
      </c>
      <c r="H246" s="5">
        <v>25000</v>
      </c>
      <c r="I246" s="5" t="s">
        <v>53</v>
      </c>
      <c r="J246" s="6" t="s">
        <v>59</v>
      </c>
      <c r="K246" s="6" t="s">
        <v>39</v>
      </c>
    </row>
    <row r="247" spans="1:11" x14ac:dyDescent="0.25">
      <c r="A247" s="8">
        <v>75</v>
      </c>
      <c r="B247" s="6" t="s">
        <v>6</v>
      </c>
      <c r="C247" s="6" t="s">
        <v>23</v>
      </c>
      <c r="D247" s="6" t="s">
        <v>49</v>
      </c>
      <c r="E247" s="6">
        <v>245</v>
      </c>
      <c r="F247" s="6" t="s">
        <v>24</v>
      </c>
      <c r="G247" s="6">
        <v>2</v>
      </c>
      <c r="H247" s="5">
        <v>25000</v>
      </c>
      <c r="I247" s="5" t="s">
        <v>53</v>
      </c>
      <c r="J247" s="6" t="s">
        <v>32</v>
      </c>
      <c r="K247" s="6" t="s">
        <v>64</v>
      </c>
    </row>
  </sheetData>
  <sortState ref="A3:K247">
    <sortCondition ref="E3:E2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B13" sqref="B13:B18"/>
    </sheetView>
  </sheetViews>
  <sheetFormatPr defaultRowHeight="15" x14ac:dyDescent="0.25"/>
  <cols>
    <col min="1" max="1" width="23.5703125" bestFit="1" customWidth="1"/>
    <col min="2" max="2" width="27.85546875" bestFit="1" customWidth="1"/>
  </cols>
  <sheetData>
    <row r="3" spans="1:2" x14ac:dyDescent="0.25">
      <c r="A3" s="1" t="s">
        <v>29</v>
      </c>
      <c r="B3" t="s">
        <v>57</v>
      </c>
    </row>
    <row r="4" spans="1:2" x14ac:dyDescent="0.25">
      <c r="A4" s="2" t="s">
        <v>58</v>
      </c>
      <c r="B4" s="3">
        <v>9513850</v>
      </c>
    </row>
    <row r="5" spans="1:2" x14ac:dyDescent="0.25">
      <c r="A5" s="2" t="s">
        <v>59</v>
      </c>
      <c r="B5" s="3">
        <v>1048503</v>
      </c>
    </row>
    <row r="6" spans="1:2" x14ac:dyDescent="0.25">
      <c r="A6" s="2" t="s">
        <v>60</v>
      </c>
      <c r="B6" s="3">
        <v>495674</v>
      </c>
    </row>
    <row r="7" spans="1:2" x14ac:dyDescent="0.25">
      <c r="A7" s="2" t="s">
        <v>61</v>
      </c>
      <c r="B7" s="3">
        <v>182220</v>
      </c>
    </row>
    <row r="8" spans="1:2" x14ac:dyDescent="0.25">
      <c r="A8" s="2" t="s">
        <v>32</v>
      </c>
      <c r="B8" s="3">
        <v>1167169</v>
      </c>
    </row>
    <row r="9" spans="1:2" x14ac:dyDescent="0.25">
      <c r="A9" s="2" t="s">
        <v>30</v>
      </c>
      <c r="B9" s="3">
        <v>12407416</v>
      </c>
    </row>
    <row r="12" spans="1:2" x14ac:dyDescent="0.25">
      <c r="A12" t="s">
        <v>65</v>
      </c>
      <c r="B12" t="s">
        <v>41</v>
      </c>
    </row>
    <row r="13" spans="1:2" x14ac:dyDescent="0.25">
      <c r="A13" s="2" t="s">
        <v>58</v>
      </c>
      <c r="B13" s="9">
        <v>9513850</v>
      </c>
    </row>
    <row r="14" spans="1:2" x14ac:dyDescent="0.25">
      <c r="A14" s="2" t="s">
        <v>59</v>
      </c>
      <c r="B14" s="9">
        <v>1048503</v>
      </c>
    </row>
    <row r="15" spans="1:2" x14ac:dyDescent="0.25">
      <c r="A15" s="2" t="s">
        <v>60</v>
      </c>
      <c r="B15" s="9">
        <v>495674</v>
      </c>
    </row>
    <row r="16" spans="1:2" x14ac:dyDescent="0.25">
      <c r="A16" s="2" t="s">
        <v>61</v>
      </c>
      <c r="B16" s="9">
        <v>182220</v>
      </c>
    </row>
    <row r="17" spans="1:2" x14ac:dyDescent="0.25">
      <c r="A17" s="2" t="s">
        <v>32</v>
      </c>
      <c r="B17" s="9">
        <v>1167169</v>
      </c>
    </row>
    <row r="18" spans="1:2" x14ac:dyDescent="0.25">
      <c r="A18" s="2" t="s">
        <v>30</v>
      </c>
      <c r="B18" s="9">
        <v>12407416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opLeftCell="A19" workbookViewId="0">
      <selection activeCell="D36" sqref="D36"/>
    </sheetView>
  </sheetViews>
  <sheetFormatPr defaultRowHeight="15" x14ac:dyDescent="0.25"/>
  <cols>
    <col min="1" max="1" width="28.85546875" customWidth="1"/>
    <col min="2" max="2" width="14.5703125" customWidth="1"/>
    <col min="3" max="3" width="16.7109375" customWidth="1"/>
    <col min="4" max="4" width="10.5703125" customWidth="1"/>
    <col min="5" max="5" width="10.85546875" customWidth="1"/>
  </cols>
  <sheetData>
    <row r="3" spans="1:3" x14ac:dyDescent="0.25">
      <c r="A3" s="1" t="s">
        <v>29</v>
      </c>
      <c r="B3" t="s">
        <v>56</v>
      </c>
      <c r="C3" t="s">
        <v>57</v>
      </c>
    </row>
    <row r="4" spans="1:3" x14ac:dyDescent="0.25">
      <c r="A4" s="2" t="s">
        <v>58</v>
      </c>
      <c r="B4" s="3">
        <v>119</v>
      </c>
      <c r="C4" s="3">
        <v>9513850</v>
      </c>
    </row>
    <row r="5" spans="1:3" x14ac:dyDescent="0.25">
      <c r="A5" s="4" t="s">
        <v>34</v>
      </c>
      <c r="B5" s="3">
        <v>35</v>
      </c>
      <c r="C5" s="3">
        <v>2906219</v>
      </c>
    </row>
    <row r="6" spans="1:3" x14ac:dyDescent="0.25">
      <c r="A6" s="4" t="s">
        <v>35</v>
      </c>
      <c r="B6" s="3">
        <v>24</v>
      </c>
      <c r="C6" s="3">
        <v>1964189</v>
      </c>
    </row>
    <row r="7" spans="1:3" x14ac:dyDescent="0.25">
      <c r="A7" s="4" t="s">
        <v>36</v>
      </c>
      <c r="B7" s="3">
        <v>42</v>
      </c>
      <c r="C7" s="3">
        <v>3166443</v>
      </c>
    </row>
    <row r="8" spans="1:3" x14ac:dyDescent="0.25">
      <c r="A8" s="4" t="s">
        <v>37</v>
      </c>
      <c r="B8" s="3">
        <v>18</v>
      </c>
      <c r="C8" s="3">
        <v>1476999</v>
      </c>
    </row>
    <row r="9" spans="1:3" x14ac:dyDescent="0.25">
      <c r="A9" s="2" t="s">
        <v>59</v>
      </c>
      <c r="B9" s="3">
        <v>58</v>
      </c>
      <c r="C9" s="3">
        <v>1048503</v>
      </c>
    </row>
    <row r="10" spans="1:3" x14ac:dyDescent="0.25">
      <c r="A10" s="4" t="s">
        <v>38</v>
      </c>
      <c r="B10" s="3">
        <v>25</v>
      </c>
      <c r="C10" s="3">
        <v>223503</v>
      </c>
    </row>
    <row r="11" spans="1:3" x14ac:dyDescent="0.25">
      <c r="A11" s="4" t="s">
        <v>39</v>
      </c>
      <c r="B11" s="3">
        <v>33</v>
      </c>
      <c r="C11" s="3">
        <v>825000</v>
      </c>
    </row>
    <row r="12" spans="1:3" x14ac:dyDescent="0.25">
      <c r="A12" s="2" t="s">
        <v>60</v>
      </c>
      <c r="B12" s="3">
        <v>32</v>
      </c>
      <c r="C12" s="3">
        <v>495674</v>
      </c>
    </row>
    <row r="13" spans="1:3" x14ac:dyDescent="0.25">
      <c r="A13" s="4" t="s">
        <v>40</v>
      </c>
      <c r="B13" s="3">
        <v>32</v>
      </c>
      <c r="C13" s="3">
        <v>495674</v>
      </c>
    </row>
    <row r="14" spans="1:3" x14ac:dyDescent="0.25">
      <c r="A14" s="2" t="s">
        <v>61</v>
      </c>
      <c r="B14" s="3">
        <v>9</v>
      </c>
      <c r="C14" s="3">
        <v>182220</v>
      </c>
    </row>
    <row r="15" spans="1:3" x14ac:dyDescent="0.25">
      <c r="A15" s="4" t="s">
        <v>62</v>
      </c>
      <c r="B15" s="3">
        <v>9</v>
      </c>
      <c r="C15" s="3">
        <v>182220</v>
      </c>
    </row>
    <row r="16" spans="1:3" x14ac:dyDescent="0.25">
      <c r="A16" s="2" t="s">
        <v>32</v>
      </c>
      <c r="B16" s="3">
        <v>27</v>
      </c>
      <c r="C16" s="3">
        <v>1167169</v>
      </c>
    </row>
    <row r="17" spans="1:5" x14ac:dyDescent="0.25">
      <c r="A17" s="4" t="s">
        <v>63</v>
      </c>
      <c r="B17" s="3">
        <v>7</v>
      </c>
      <c r="C17" s="3">
        <v>317162</v>
      </c>
    </row>
    <row r="18" spans="1:5" x14ac:dyDescent="0.25">
      <c r="A18" s="4" t="s">
        <v>64</v>
      </c>
      <c r="B18" s="3">
        <v>20</v>
      </c>
      <c r="C18" s="3">
        <v>850007</v>
      </c>
    </row>
    <row r="19" spans="1:5" x14ac:dyDescent="0.25">
      <c r="A19" s="2" t="s">
        <v>30</v>
      </c>
      <c r="B19" s="3">
        <v>245</v>
      </c>
      <c r="C19" s="3">
        <v>12407416</v>
      </c>
    </row>
    <row r="21" spans="1:5" x14ac:dyDescent="0.25">
      <c r="A21" s="9"/>
      <c r="B21" s="9"/>
    </row>
    <row r="22" spans="1:5" ht="30" x14ac:dyDescent="0.25">
      <c r="A22" s="19" t="s">
        <v>66</v>
      </c>
      <c r="B22" s="11" t="s">
        <v>67</v>
      </c>
      <c r="C22" s="12" t="s">
        <v>41</v>
      </c>
      <c r="D22" s="11" t="s">
        <v>68</v>
      </c>
      <c r="E22" s="20" t="s">
        <v>69</v>
      </c>
    </row>
    <row r="23" spans="1:5" x14ac:dyDescent="0.25">
      <c r="A23" s="14" t="s">
        <v>58</v>
      </c>
      <c r="B23" s="26">
        <v>119</v>
      </c>
      <c r="C23" s="31">
        <v>9513850</v>
      </c>
      <c r="D23" s="36">
        <f>B23/$B$38</f>
        <v>0.48571428571428571</v>
      </c>
      <c r="E23" s="15">
        <f>C23/$C$38</f>
        <v>0.76678737941888953</v>
      </c>
    </row>
    <row r="24" spans="1:5" x14ac:dyDescent="0.25">
      <c r="A24" s="16" t="s">
        <v>34</v>
      </c>
      <c r="B24" s="27">
        <v>35</v>
      </c>
      <c r="C24" s="32">
        <v>2906219</v>
      </c>
      <c r="D24" s="37">
        <f t="shared" ref="D24:D38" si="0">B24/$B$38</f>
        <v>0.14285714285714285</v>
      </c>
      <c r="E24" s="17">
        <f t="shared" ref="E24:E38" si="1">C24/$C$38</f>
        <v>0.23423241390471633</v>
      </c>
    </row>
    <row r="25" spans="1:5" x14ac:dyDescent="0.25">
      <c r="A25" s="16" t="s">
        <v>35</v>
      </c>
      <c r="B25" s="27">
        <v>24</v>
      </c>
      <c r="C25" s="32">
        <v>1964189</v>
      </c>
      <c r="D25" s="37">
        <f t="shared" si="0"/>
        <v>9.7959183673469383E-2</v>
      </c>
      <c r="E25" s="17">
        <f t="shared" si="1"/>
        <v>0.15830766051529183</v>
      </c>
    </row>
    <row r="26" spans="1:5" x14ac:dyDescent="0.25">
      <c r="A26" s="16" t="s">
        <v>36</v>
      </c>
      <c r="B26" s="27">
        <v>42</v>
      </c>
      <c r="C26" s="32">
        <v>3166443</v>
      </c>
      <c r="D26" s="37">
        <f t="shared" si="0"/>
        <v>0.17142857142857143</v>
      </c>
      <c r="E26" s="17">
        <f t="shared" si="1"/>
        <v>0.25520567699188934</v>
      </c>
    </row>
    <row r="27" spans="1:5" x14ac:dyDescent="0.25">
      <c r="A27" s="21" t="s">
        <v>37</v>
      </c>
      <c r="B27" s="28">
        <v>18</v>
      </c>
      <c r="C27" s="33">
        <v>1476999</v>
      </c>
      <c r="D27" s="38">
        <f t="shared" si="0"/>
        <v>7.3469387755102047E-2</v>
      </c>
      <c r="E27" s="18">
        <f t="shared" si="1"/>
        <v>0.11904162800699195</v>
      </c>
    </row>
    <row r="28" spans="1:5" x14ac:dyDescent="0.25">
      <c r="A28" s="22" t="s">
        <v>59</v>
      </c>
      <c r="B28" s="29">
        <v>58</v>
      </c>
      <c r="C28" s="34">
        <v>1048503</v>
      </c>
      <c r="D28" s="39">
        <f t="shared" si="0"/>
        <v>0.23673469387755103</v>
      </c>
      <c r="E28" s="23">
        <f t="shared" si="1"/>
        <v>8.4506153416634047E-2</v>
      </c>
    </row>
    <row r="29" spans="1:5" x14ac:dyDescent="0.25">
      <c r="A29" s="16" t="s">
        <v>38</v>
      </c>
      <c r="B29" s="27">
        <v>25</v>
      </c>
      <c r="C29" s="32">
        <v>223503</v>
      </c>
      <c r="D29" s="37">
        <f t="shared" si="0"/>
        <v>0.10204081632653061</v>
      </c>
      <c r="E29" s="17">
        <f t="shared" si="1"/>
        <v>1.801366215173248E-2</v>
      </c>
    </row>
    <row r="30" spans="1:5" x14ac:dyDescent="0.25">
      <c r="A30" s="21" t="s">
        <v>39</v>
      </c>
      <c r="B30" s="28">
        <v>33</v>
      </c>
      <c r="C30" s="33">
        <v>825000</v>
      </c>
      <c r="D30" s="38">
        <f t="shared" si="0"/>
        <v>0.13469387755102041</v>
      </c>
      <c r="E30" s="18">
        <f t="shared" si="1"/>
        <v>6.6492491264901574E-2</v>
      </c>
    </row>
    <row r="31" spans="1:5" x14ac:dyDescent="0.25">
      <c r="A31" s="22" t="s">
        <v>60</v>
      </c>
      <c r="B31" s="29">
        <v>32</v>
      </c>
      <c r="C31" s="34">
        <v>495674</v>
      </c>
      <c r="D31" s="39">
        <f t="shared" si="0"/>
        <v>0.1306122448979592</v>
      </c>
      <c r="E31" s="23">
        <f t="shared" si="1"/>
        <v>3.9949817109380392E-2</v>
      </c>
    </row>
    <row r="32" spans="1:5" x14ac:dyDescent="0.25">
      <c r="A32" s="21" t="s">
        <v>40</v>
      </c>
      <c r="B32" s="28">
        <v>32</v>
      </c>
      <c r="C32" s="33">
        <v>495674</v>
      </c>
      <c r="D32" s="38">
        <f t="shared" si="0"/>
        <v>0.1306122448979592</v>
      </c>
      <c r="E32" s="18">
        <f t="shared" si="1"/>
        <v>3.9949817109380392E-2</v>
      </c>
    </row>
    <row r="33" spans="1:5" x14ac:dyDescent="0.25">
      <c r="A33" s="22" t="s">
        <v>61</v>
      </c>
      <c r="B33" s="29">
        <v>9</v>
      </c>
      <c r="C33" s="34">
        <v>182220</v>
      </c>
      <c r="D33" s="39">
        <f t="shared" si="0"/>
        <v>3.6734693877551024E-2</v>
      </c>
      <c r="E33" s="23">
        <f t="shared" si="1"/>
        <v>1.4686377888836805E-2</v>
      </c>
    </row>
    <row r="34" spans="1:5" x14ac:dyDescent="0.25">
      <c r="A34" s="21" t="s">
        <v>62</v>
      </c>
      <c r="B34" s="28">
        <v>9</v>
      </c>
      <c r="C34" s="33">
        <v>182220</v>
      </c>
      <c r="D34" s="38">
        <f t="shared" si="0"/>
        <v>3.6734693877551024E-2</v>
      </c>
      <c r="E34" s="18">
        <f t="shared" si="1"/>
        <v>1.4686377888836805E-2</v>
      </c>
    </row>
    <row r="35" spans="1:5" x14ac:dyDescent="0.25">
      <c r="A35" s="22" t="s">
        <v>32</v>
      </c>
      <c r="B35" s="29">
        <v>27</v>
      </c>
      <c r="C35" s="34">
        <v>1167169</v>
      </c>
      <c r="D35" s="39">
        <f t="shared" si="0"/>
        <v>0.11020408163265306</v>
      </c>
      <c r="E35" s="23">
        <f t="shared" si="1"/>
        <v>9.4070272166259281E-2</v>
      </c>
    </row>
    <row r="36" spans="1:5" x14ac:dyDescent="0.25">
      <c r="A36" s="16" t="s">
        <v>63</v>
      </c>
      <c r="B36" s="27">
        <v>7</v>
      </c>
      <c r="C36" s="32">
        <v>317162</v>
      </c>
      <c r="D36" s="37">
        <f t="shared" si="0"/>
        <v>2.8571428571428571E-2</v>
      </c>
      <c r="E36" s="17">
        <f t="shared" si="1"/>
        <v>2.5562292744919651E-2</v>
      </c>
    </row>
    <row r="37" spans="1:5" x14ac:dyDescent="0.25">
      <c r="A37" s="21" t="s">
        <v>64</v>
      </c>
      <c r="B37" s="28">
        <v>20</v>
      </c>
      <c r="C37" s="33">
        <v>850007</v>
      </c>
      <c r="D37" s="38">
        <f t="shared" si="0"/>
        <v>8.1632653061224483E-2</v>
      </c>
      <c r="E37" s="18">
        <f t="shared" si="1"/>
        <v>6.8507979421339626E-2</v>
      </c>
    </row>
    <row r="38" spans="1:5" x14ac:dyDescent="0.25">
      <c r="A38" s="24" t="s">
        <v>30</v>
      </c>
      <c r="B38" s="30">
        <v>245</v>
      </c>
      <c r="C38" s="35">
        <v>12407416</v>
      </c>
      <c r="D38" s="40">
        <f t="shared" si="0"/>
        <v>1</v>
      </c>
      <c r="E38" s="25">
        <f t="shared" si="1"/>
        <v>1</v>
      </c>
    </row>
  </sheetData>
  <pageMargins left="0.7" right="0.7" top="0.75" bottom="0.75" header="0.3" footer="0.3"/>
  <pageSetup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1"/>
  <sheetViews>
    <sheetView topLeftCell="A40" workbookViewId="0">
      <selection activeCell="D52" sqref="D52:D55"/>
    </sheetView>
  </sheetViews>
  <sheetFormatPr defaultRowHeight="15" x14ac:dyDescent="0.25"/>
  <cols>
    <col min="1" max="1" width="31.85546875" customWidth="1"/>
    <col min="2" max="2" width="14.5703125" bestFit="1" customWidth="1"/>
    <col min="3" max="3" width="17.28515625" customWidth="1"/>
    <col min="4" max="4" width="14.85546875" customWidth="1"/>
    <col min="5" max="5" width="11.5703125" customWidth="1"/>
    <col min="6" max="6" width="14.5703125" bestFit="1" customWidth="1"/>
    <col min="7" max="7" width="27.85546875" bestFit="1" customWidth="1"/>
    <col min="8" max="8" width="14.5703125" bestFit="1" customWidth="1"/>
    <col min="9" max="9" width="27.85546875" bestFit="1" customWidth="1"/>
    <col min="10" max="10" width="14.5703125" bestFit="1" customWidth="1"/>
    <col min="11" max="11" width="27.85546875" bestFit="1" customWidth="1"/>
    <col min="12" max="12" width="19.5703125" bestFit="1" customWidth="1"/>
    <col min="13" max="13" width="32.85546875" bestFit="1" customWidth="1"/>
  </cols>
  <sheetData>
    <row r="3" spans="1:3" x14ac:dyDescent="0.25">
      <c r="A3" s="1" t="s">
        <v>29</v>
      </c>
      <c r="B3" t="s">
        <v>56</v>
      </c>
      <c r="C3" t="s">
        <v>57</v>
      </c>
    </row>
    <row r="4" spans="1:3" x14ac:dyDescent="0.25">
      <c r="A4" s="2" t="s">
        <v>51</v>
      </c>
      <c r="B4" s="3">
        <v>31</v>
      </c>
      <c r="C4" s="3">
        <v>3420875</v>
      </c>
    </row>
    <row r="5" spans="1:3" x14ac:dyDescent="0.25">
      <c r="A5" s="4" t="s">
        <v>58</v>
      </c>
      <c r="B5" s="3">
        <v>31</v>
      </c>
      <c r="C5" s="3">
        <v>3420875</v>
      </c>
    </row>
    <row r="6" spans="1:3" x14ac:dyDescent="0.25">
      <c r="A6" s="10" t="s">
        <v>34</v>
      </c>
      <c r="B6" s="3">
        <v>8</v>
      </c>
      <c r="C6" s="3">
        <v>903906</v>
      </c>
    </row>
    <row r="7" spans="1:3" x14ac:dyDescent="0.25">
      <c r="A7" s="10" t="s">
        <v>35</v>
      </c>
      <c r="B7" s="3">
        <v>8</v>
      </c>
      <c r="C7" s="3">
        <v>887938</v>
      </c>
    </row>
    <row r="8" spans="1:3" x14ac:dyDescent="0.25">
      <c r="A8" s="10" t="s">
        <v>36</v>
      </c>
      <c r="B8" s="3">
        <v>9</v>
      </c>
      <c r="C8" s="3">
        <v>968129</v>
      </c>
    </row>
    <row r="9" spans="1:3" x14ac:dyDescent="0.25">
      <c r="A9" s="10" t="s">
        <v>37</v>
      </c>
      <c r="B9" s="3">
        <v>6</v>
      </c>
      <c r="C9" s="3">
        <v>660902</v>
      </c>
    </row>
    <row r="10" spans="1:3" x14ac:dyDescent="0.25">
      <c r="A10" s="2" t="s">
        <v>52</v>
      </c>
      <c r="B10" s="3">
        <v>85</v>
      </c>
      <c r="C10" s="3">
        <v>6203236</v>
      </c>
    </row>
    <row r="11" spans="1:3" x14ac:dyDescent="0.25">
      <c r="A11" s="4" t="s">
        <v>58</v>
      </c>
      <c r="B11" s="3">
        <v>74</v>
      </c>
      <c r="C11" s="3">
        <v>5510292</v>
      </c>
    </row>
    <row r="12" spans="1:3" x14ac:dyDescent="0.25">
      <c r="A12" s="10" t="s">
        <v>34</v>
      </c>
      <c r="B12" s="3">
        <v>21</v>
      </c>
      <c r="C12" s="3">
        <v>1748042</v>
      </c>
    </row>
    <row r="13" spans="1:3" x14ac:dyDescent="0.25">
      <c r="A13" s="10" t="s">
        <v>35</v>
      </c>
      <c r="B13" s="3">
        <v>16</v>
      </c>
      <c r="C13" s="3">
        <v>1076251</v>
      </c>
    </row>
    <row r="14" spans="1:3" x14ac:dyDescent="0.25">
      <c r="A14" s="10" t="s">
        <v>36</v>
      </c>
      <c r="B14" s="3">
        <v>28</v>
      </c>
      <c r="C14" s="3">
        <v>1993528</v>
      </c>
    </row>
    <row r="15" spans="1:3" x14ac:dyDescent="0.25">
      <c r="A15" s="10" t="s">
        <v>37</v>
      </c>
      <c r="B15" s="3">
        <v>9</v>
      </c>
      <c r="C15" s="3">
        <v>692471</v>
      </c>
    </row>
    <row r="16" spans="1:3" x14ac:dyDescent="0.25">
      <c r="A16" s="4" t="s">
        <v>32</v>
      </c>
      <c r="B16" s="3">
        <v>11</v>
      </c>
      <c r="C16" s="3">
        <v>692944</v>
      </c>
    </row>
    <row r="17" spans="1:3" x14ac:dyDescent="0.25">
      <c r="A17" s="10" t="s">
        <v>63</v>
      </c>
      <c r="B17" s="3">
        <v>3</v>
      </c>
      <c r="C17" s="3">
        <v>193591</v>
      </c>
    </row>
    <row r="18" spans="1:3" x14ac:dyDescent="0.25">
      <c r="A18" s="10" t="s">
        <v>64</v>
      </c>
      <c r="B18" s="3">
        <v>8</v>
      </c>
      <c r="C18" s="3">
        <v>499353</v>
      </c>
    </row>
    <row r="19" spans="1:3" x14ac:dyDescent="0.25">
      <c r="A19" s="2" t="s">
        <v>53</v>
      </c>
      <c r="B19" s="3">
        <v>62</v>
      </c>
      <c r="C19" s="3">
        <v>1857355</v>
      </c>
    </row>
    <row r="20" spans="1:3" x14ac:dyDescent="0.25">
      <c r="A20" s="4" t="s">
        <v>58</v>
      </c>
      <c r="B20" s="3">
        <v>14</v>
      </c>
      <c r="C20" s="3">
        <v>582683</v>
      </c>
    </row>
    <row r="21" spans="1:3" x14ac:dyDescent="0.25">
      <c r="A21" s="10" t="s">
        <v>34</v>
      </c>
      <c r="B21" s="3">
        <v>6</v>
      </c>
      <c r="C21" s="3">
        <v>254271</v>
      </c>
    </row>
    <row r="22" spans="1:3" x14ac:dyDescent="0.25">
      <c r="A22" s="10" t="s">
        <v>36</v>
      </c>
      <c r="B22" s="3">
        <v>5</v>
      </c>
      <c r="C22" s="3">
        <v>204786</v>
      </c>
    </row>
    <row r="23" spans="1:3" x14ac:dyDescent="0.25">
      <c r="A23" s="10" t="s">
        <v>37</v>
      </c>
      <c r="B23" s="3">
        <v>3</v>
      </c>
      <c r="C23" s="3">
        <v>123626</v>
      </c>
    </row>
    <row r="24" spans="1:3" x14ac:dyDescent="0.25">
      <c r="A24" s="4" t="s">
        <v>59</v>
      </c>
      <c r="B24" s="3">
        <v>33</v>
      </c>
      <c r="C24" s="3">
        <v>825000</v>
      </c>
    </row>
    <row r="25" spans="1:3" x14ac:dyDescent="0.25">
      <c r="A25" s="10" t="s">
        <v>39</v>
      </c>
      <c r="B25" s="3">
        <v>33</v>
      </c>
      <c r="C25" s="3">
        <v>825000</v>
      </c>
    </row>
    <row r="26" spans="1:3" x14ac:dyDescent="0.25">
      <c r="A26" s="4" t="s">
        <v>32</v>
      </c>
      <c r="B26" s="3">
        <v>15</v>
      </c>
      <c r="C26" s="3">
        <v>449672</v>
      </c>
    </row>
    <row r="27" spans="1:3" x14ac:dyDescent="0.25">
      <c r="A27" s="10" t="s">
        <v>63</v>
      </c>
      <c r="B27" s="3">
        <v>4</v>
      </c>
      <c r="C27" s="3">
        <v>123571</v>
      </c>
    </row>
    <row r="28" spans="1:3" x14ac:dyDescent="0.25">
      <c r="A28" s="10" t="s">
        <v>64</v>
      </c>
      <c r="B28" s="3">
        <v>11</v>
      </c>
      <c r="C28" s="3">
        <v>326101</v>
      </c>
    </row>
    <row r="29" spans="1:3" x14ac:dyDescent="0.25">
      <c r="A29" s="2" t="s">
        <v>54</v>
      </c>
      <c r="B29" s="3">
        <v>42</v>
      </c>
      <c r="C29" s="3">
        <v>620999</v>
      </c>
    </row>
    <row r="30" spans="1:3" x14ac:dyDescent="0.25">
      <c r="A30" s="4" t="s">
        <v>59</v>
      </c>
      <c r="B30" s="3">
        <v>9</v>
      </c>
      <c r="C30" s="3">
        <v>100772</v>
      </c>
    </row>
    <row r="31" spans="1:3" x14ac:dyDescent="0.25">
      <c r="A31" s="10" t="s">
        <v>38</v>
      </c>
      <c r="B31" s="3">
        <v>9</v>
      </c>
      <c r="C31" s="3">
        <v>100772</v>
      </c>
    </row>
    <row r="32" spans="1:3" x14ac:dyDescent="0.25">
      <c r="A32" s="4" t="s">
        <v>60</v>
      </c>
      <c r="B32" s="3">
        <v>32</v>
      </c>
      <c r="C32" s="3">
        <v>495674</v>
      </c>
    </row>
    <row r="33" spans="1:5" x14ac:dyDescent="0.25">
      <c r="A33" s="10" t="s">
        <v>40</v>
      </c>
      <c r="B33" s="3">
        <v>32</v>
      </c>
      <c r="C33" s="3">
        <v>495674</v>
      </c>
    </row>
    <row r="34" spans="1:5" x14ac:dyDescent="0.25">
      <c r="A34" s="4" t="s">
        <v>32</v>
      </c>
      <c r="B34" s="3">
        <v>1</v>
      </c>
      <c r="C34" s="3">
        <v>24553</v>
      </c>
    </row>
    <row r="35" spans="1:5" x14ac:dyDescent="0.25">
      <c r="A35" s="10" t="s">
        <v>64</v>
      </c>
      <c r="B35" s="3">
        <v>1</v>
      </c>
      <c r="C35" s="3">
        <v>24553</v>
      </c>
    </row>
    <row r="36" spans="1:5" x14ac:dyDescent="0.25">
      <c r="A36" s="2" t="s">
        <v>55</v>
      </c>
      <c r="B36" s="3">
        <v>25</v>
      </c>
      <c r="C36" s="3">
        <v>304951</v>
      </c>
    </row>
    <row r="37" spans="1:5" x14ac:dyDescent="0.25">
      <c r="A37" s="4" t="s">
        <v>59</v>
      </c>
      <c r="B37" s="3">
        <v>16</v>
      </c>
      <c r="C37" s="3">
        <v>122731</v>
      </c>
    </row>
    <row r="38" spans="1:5" x14ac:dyDescent="0.25">
      <c r="A38" s="10" t="s">
        <v>38</v>
      </c>
      <c r="B38" s="3">
        <v>16</v>
      </c>
      <c r="C38" s="3">
        <v>122731</v>
      </c>
    </row>
    <row r="39" spans="1:5" x14ac:dyDescent="0.25">
      <c r="A39" s="4" t="s">
        <v>61</v>
      </c>
      <c r="B39" s="3">
        <v>9</v>
      </c>
      <c r="C39" s="3">
        <v>182220</v>
      </c>
    </row>
    <row r="40" spans="1:5" x14ac:dyDescent="0.25">
      <c r="A40" s="10" t="s">
        <v>62</v>
      </c>
      <c r="B40" s="3">
        <v>9</v>
      </c>
      <c r="C40" s="3">
        <v>182220</v>
      </c>
    </row>
    <row r="41" spans="1:5" x14ac:dyDescent="0.25">
      <c r="A41" s="2" t="s">
        <v>30</v>
      </c>
      <c r="B41" s="3">
        <v>245</v>
      </c>
      <c r="C41" s="3">
        <v>12407416</v>
      </c>
    </row>
    <row r="43" spans="1:5" ht="30" x14ac:dyDescent="0.25">
      <c r="A43" s="50" t="s">
        <v>70</v>
      </c>
      <c r="B43" s="51" t="s">
        <v>67</v>
      </c>
      <c r="C43" s="52" t="s">
        <v>41</v>
      </c>
      <c r="D43" s="51" t="s">
        <v>68</v>
      </c>
      <c r="E43" s="13" t="s">
        <v>69</v>
      </c>
    </row>
    <row r="44" spans="1:5" x14ac:dyDescent="0.25">
      <c r="A44" s="42" t="s">
        <v>51</v>
      </c>
      <c r="B44" s="47">
        <v>31</v>
      </c>
      <c r="C44" s="48">
        <v>3420875</v>
      </c>
      <c r="D44" s="49">
        <f>B44/$B$81</f>
        <v>0.12653061224489795</v>
      </c>
      <c r="E44" s="41">
        <f>C44/$C$81</f>
        <v>0.27571212249190324</v>
      </c>
    </row>
    <row r="45" spans="1:5" x14ac:dyDescent="0.25">
      <c r="A45" s="55" t="s">
        <v>58</v>
      </c>
      <c r="B45" s="56">
        <v>31</v>
      </c>
      <c r="C45" s="57">
        <v>3420875</v>
      </c>
      <c r="D45" s="53">
        <f t="shared" ref="D45:D81" si="0">B45/$B$81</f>
        <v>0.12653061224489795</v>
      </c>
      <c r="E45" s="54">
        <f t="shared" ref="E45:E81" si="1">C45/$C$81</f>
        <v>0.27571212249190324</v>
      </c>
    </row>
    <row r="46" spans="1:5" x14ac:dyDescent="0.25">
      <c r="A46" s="44" t="s">
        <v>34</v>
      </c>
      <c r="B46" s="27">
        <v>8</v>
      </c>
      <c r="C46" s="32">
        <v>903906</v>
      </c>
      <c r="D46" s="37">
        <f t="shared" si="0"/>
        <v>3.2653061224489799E-2</v>
      </c>
      <c r="E46" s="17">
        <f t="shared" si="1"/>
        <v>7.2852074920354087E-2</v>
      </c>
    </row>
    <row r="47" spans="1:5" x14ac:dyDescent="0.25">
      <c r="A47" s="44" t="s">
        <v>35</v>
      </c>
      <c r="B47" s="27">
        <v>8</v>
      </c>
      <c r="C47" s="32">
        <v>887938</v>
      </c>
      <c r="D47" s="37">
        <f t="shared" si="0"/>
        <v>3.2653061224489799E-2</v>
      </c>
      <c r="E47" s="17">
        <f t="shared" si="1"/>
        <v>7.1565102677302025E-2</v>
      </c>
    </row>
    <row r="48" spans="1:5" x14ac:dyDescent="0.25">
      <c r="A48" s="44" t="s">
        <v>36</v>
      </c>
      <c r="B48" s="27">
        <v>9</v>
      </c>
      <c r="C48" s="32">
        <v>968129</v>
      </c>
      <c r="D48" s="37">
        <f t="shared" si="0"/>
        <v>3.6734693877551024E-2</v>
      </c>
      <c r="E48" s="17">
        <f t="shared" si="1"/>
        <v>7.8028253425209568E-2</v>
      </c>
    </row>
    <row r="49" spans="1:5" x14ac:dyDescent="0.25">
      <c r="A49" s="45" t="s">
        <v>37</v>
      </c>
      <c r="B49" s="28">
        <v>6</v>
      </c>
      <c r="C49" s="33">
        <v>660902</v>
      </c>
      <c r="D49" s="38">
        <f t="shared" si="0"/>
        <v>2.4489795918367346E-2</v>
      </c>
      <c r="E49" s="18">
        <f t="shared" si="1"/>
        <v>5.326669146903755E-2</v>
      </c>
    </row>
    <row r="50" spans="1:5" x14ac:dyDescent="0.25">
      <c r="A50" s="58" t="s">
        <v>52</v>
      </c>
      <c r="B50" s="59">
        <v>85</v>
      </c>
      <c r="C50" s="60">
        <v>6203236</v>
      </c>
      <c r="D50" s="61">
        <f t="shared" si="0"/>
        <v>0.34693877551020408</v>
      </c>
      <c r="E50" s="62">
        <f t="shared" si="1"/>
        <v>0.49996195823530054</v>
      </c>
    </row>
    <row r="51" spans="1:5" x14ac:dyDescent="0.25">
      <c r="A51" s="43" t="s">
        <v>58</v>
      </c>
      <c r="B51" s="27">
        <v>74</v>
      </c>
      <c r="C51" s="32">
        <v>5510292</v>
      </c>
      <c r="D51" s="37">
        <f t="shared" si="0"/>
        <v>0.30204081632653063</v>
      </c>
      <c r="E51" s="17">
        <f t="shared" si="1"/>
        <v>0.44411277900249335</v>
      </c>
    </row>
    <row r="52" spans="1:5" x14ac:dyDescent="0.25">
      <c r="A52" s="44" t="s">
        <v>34</v>
      </c>
      <c r="B52" s="27">
        <v>21</v>
      </c>
      <c r="C52" s="32">
        <v>1748042</v>
      </c>
      <c r="D52" s="37">
        <f t="shared" si="0"/>
        <v>8.5714285714285715E-2</v>
      </c>
      <c r="E52" s="17">
        <f t="shared" si="1"/>
        <v>0.14088686959476493</v>
      </c>
    </row>
    <row r="53" spans="1:5" x14ac:dyDescent="0.25">
      <c r="A53" s="44" t="s">
        <v>35</v>
      </c>
      <c r="B53" s="27">
        <v>16</v>
      </c>
      <c r="C53" s="32">
        <v>1076251</v>
      </c>
      <c r="D53" s="37">
        <f t="shared" si="0"/>
        <v>6.5306122448979598E-2</v>
      </c>
      <c r="E53" s="17">
        <f t="shared" si="1"/>
        <v>8.67425578379898E-2</v>
      </c>
    </row>
    <row r="54" spans="1:5" x14ac:dyDescent="0.25">
      <c r="A54" s="44" t="s">
        <v>36</v>
      </c>
      <c r="B54" s="27">
        <v>28</v>
      </c>
      <c r="C54" s="32">
        <v>1993528</v>
      </c>
      <c r="D54" s="37">
        <f t="shared" si="0"/>
        <v>0.11428571428571428</v>
      </c>
      <c r="E54" s="17">
        <f t="shared" si="1"/>
        <v>0.16067229469858993</v>
      </c>
    </row>
    <row r="55" spans="1:5" x14ac:dyDescent="0.25">
      <c r="A55" s="45" t="s">
        <v>37</v>
      </c>
      <c r="B55" s="28">
        <v>9</v>
      </c>
      <c r="C55" s="33">
        <v>692471</v>
      </c>
      <c r="D55" s="38">
        <f t="shared" si="0"/>
        <v>3.6734693877551024E-2</v>
      </c>
      <c r="E55" s="18">
        <f t="shared" si="1"/>
        <v>5.5811056871148672E-2</v>
      </c>
    </row>
    <row r="56" spans="1:5" x14ac:dyDescent="0.25">
      <c r="A56" s="68" t="s">
        <v>32</v>
      </c>
      <c r="B56" s="64">
        <v>11</v>
      </c>
      <c r="C56" s="65">
        <v>692944</v>
      </c>
      <c r="D56" s="66">
        <f t="shared" si="0"/>
        <v>4.4897959183673466E-2</v>
      </c>
      <c r="E56" s="67">
        <f t="shared" si="1"/>
        <v>5.5849179232807217E-2</v>
      </c>
    </row>
    <row r="57" spans="1:5" x14ac:dyDescent="0.25">
      <c r="A57" s="44" t="s">
        <v>63</v>
      </c>
      <c r="B57" s="27">
        <v>3</v>
      </c>
      <c r="C57" s="32">
        <v>193591</v>
      </c>
      <c r="D57" s="37">
        <f t="shared" si="0"/>
        <v>1.2244897959183673E-2</v>
      </c>
      <c r="E57" s="17">
        <f t="shared" si="1"/>
        <v>1.5602845910864922E-2</v>
      </c>
    </row>
    <row r="58" spans="1:5" x14ac:dyDescent="0.25">
      <c r="A58" s="45" t="s">
        <v>64</v>
      </c>
      <c r="B58" s="28">
        <v>8</v>
      </c>
      <c r="C58" s="33">
        <v>499353</v>
      </c>
      <c r="D58" s="38">
        <f t="shared" si="0"/>
        <v>3.2653061224489799E-2</v>
      </c>
      <c r="E58" s="18">
        <f t="shared" si="1"/>
        <v>4.0246333321942294E-2</v>
      </c>
    </row>
    <row r="59" spans="1:5" x14ac:dyDescent="0.25">
      <c r="A59" s="42" t="s">
        <v>53</v>
      </c>
      <c r="B59" s="47">
        <v>62</v>
      </c>
      <c r="C59" s="48">
        <v>1857355</v>
      </c>
      <c r="D59" s="49">
        <f t="shared" si="0"/>
        <v>0.2530612244897959</v>
      </c>
      <c r="E59" s="41">
        <f t="shared" si="1"/>
        <v>0.14969716498584396</v>
      </c>
    </row>
    <row r="60" spans="1:5" x14ac:dyDescent="0.25">
      <c r="A60" s="43" t="s">
        <v>58</v>
      </c>
      <c r="B60" s="27">
        <v>14</v>
      </c>
      <c r="C60" s="32">
        <v>582683</v>
      </c>
      <c r="D60" s="37">
        <f t="shared" si="0"/>
        <v>5.7142857142857141E-2</v>
      </c>
      <c r="E60" s="17">
        <f t="shared" si="1"/>
        <v>4.6962477924492901E-2</v>
      </c>
    </row>
    <row r="61" spans="1:5" x14ac:dyDescent="0.25">
      <c r="A61" s="44" t="s">
        <v>34</v>
      </c>
      <c r="B61" s="27">
        <v>6</v>
      </c>
      <c r="C61" s="32">
        <v>254271</v>
      </c>
      <c r="D61" s="37">
        <f t="shared" si="0"/>
        <v>2.4489795918367346E-2</v>
      </c>
      <c r="E61" s="17">
        <f t="shared" si="1"/>
        <v>2.049346938959732E-2</v>
      </c>
    </row>
    <row r="62" spans="1:5" x14ac:dyDescent="0.25">
      <c r="A62" s="44" t="s">
        <v>36</v>
      </c>
      <c r="B62" s="27">
        <v>5</v>
      </c>
      <c r="C62" s="32">
        <v>204786</v>
      </c>
      <c r="D62" s="37">
        <f t="shared" si="0"/>
        <v>2.0408163265306121E-2</v>
      </c>
      <c r="E62" s="17">
        <f t="shared" si="1"/>
        <v>1.6505128868089858E-2</v>
      </c>
    </row>
    <row r="63" spans="1:5" x14ac:dyDescent="0.25">
      <c r="A63" s="44" t="s">
        <v>37</v>
      </c>
      <c r="B63" s="27">
        <v>3</v>
      </c>
      <c r="C63" s="32">
        <v>123626</v>
      </c>
      <c r="D63" s="37">
        <f t="shared" si="0"/>
        <v>1.2244897959183673E-2</v>
      </c>
      <c r="E63" s="17">
        <f t="shared" si="1"/>
        <v>9.9638796668057236E-3</v>
      </c>
    </row>
    <row r="64" spans="1:5" x14ac:dyDescent="0.25">
      <c r="A64" s="43" t="s">
        <v>59</v>
      </c>
      <c r="B64" s="27">
        <v>33</v>
      </c>
      <c r="C64" s="32">
        <v>825000</v>
      </c>
      <c r="D64" s="37">
        <f t="shared" si="0"/>
        <v>0.13469387755102041</v>
      </c>
      <c r="E64" s="17">
        <f t="shared" si="1"/>
        <v>6.6492491264901574E-2</v>
      </c>
    </row>
    <row r="65" spans="1:5" x14ac:dyDescent="0.25">
      <c r="A65" s="44" t="s">
        <v>39</v>
      </c>
      <c r="B65" s="27">
        <v>33</v>
      </c>
      <c r="C65" s="32">
        <v>825000</v>
      </c>
      <c r="D65" s="37">
        <f t="shared" si="0"/>
        <v>0.13469387755102041</v>
      </c>
      <c r="E65" s="17">
        <f t="shared" si="1"/>
        <v>6.6492491264901574E-2</v>
      </c>
    </row>
    <row r="66" spans="1:5" x14ac:dyDescent="0.25">
      <c r="A66" s="43" t="s">
        <v>32</v>
      </c>
      <c r="B66" s="27">
        <v>15</v>
      </c>
      <c r="C66" s="32">
        <v>449672</v>
      </c>
      <c r="D66" s="37">
        <f t="shared" si="0"/>
        <v>6.1224489795918366E-2</v>
      </c>
      <c r="E66" s="17">
        <f t="shared" si="1"/>
        <v>3.6242195796449481E-2</v>
      </c>
    </row>
    <row r="67" spans="1:5" x14ac:dyDescent="0.25">
      <c r="A67" s="44" t="s">
        <v>63</v>
      </c>
      <c r="B67" s="27">
        <v>4</v>
      </c>
      <c r="C67" s="32">
        <v>123571</v>
      </c>
      <c r="D67" s="37">
        <f t="shared" si="0"/>
        <v>1.6326530612244899E-2</v>
      </c>
      <c r="E67" s="17">
        <f t="shared" si="1"/>
        <v>9.9594468340547301E-3</v>
      </c>
    </row>
    <row r="68" spans="1:5" x14ac:dyDescent="0.25">
      <c r="A68" s="45" t="s">
        <v>64</v>
      </c>
      <c r="B68" s="28">
        <v>11</v>
      </c>
      <c r="C68" s="33">
        <v>326101</v>
      </c>
      <c r="D68" s="38">
        <f t="shared" si="0"/>
        <v>4.4897959183673466E-2</v>
      </c>
      <c r="E68" s="18">
        <f t="shared" si="1"/>
        <v>2.6282748962394749E-2</v>
      </c>
    </row>
    <row r="69" spans="1:5" x14ac:dyDescent="0.25">
      <c r="A69" s="63" t="s">
        <v>54</v>
      </c>
      <c r="B69" s="64">
        <v>42</v>
      </c>
      <c r="C69" s="65">
        <v>620999</v>
      </c>
      <c r="D69" s="66">
        <f t="shared" si="0"/>
        <v>0.17142857142857143</v>
      </c>
      <c r="E69" s="67">
        <f t="shared" si="1"/>
        <v>5.0050631009712257E-2</v>
      </c>
    </row>
    <row r="70" spans="1:5" x14ac:dyDescent="0.25">
      <c r="A70" s="43" t="s">
        <v>59</v>
      </c>
      <c r="B70" s="27">
        <v>9</v>
      </c>
      <c r="C70" s="32">
        <v>100772</v>
      </c>
      <c r="D70" s="37">
        <f t="shared" si="0"/>
        <v>3.6734693877551024E-2</v>
      </c>
      <c r="E70" s="17">
        <f t="shared" si="1"/>
        <v>8.1219167633292868E-3</v>
      </c>
    </row>
    <row r="71" spans="1:5" x14ac:dyDescent="0.25">
      <c r="A71" s="44" t="s">
        <v>38</v>
      </c>
      <c r="B71" s="27">
        <v>9</v>
      </c>
      <c r="C71" s="32">
        <v>100772</v>
      </c>
      <c r="D71" s="37">
        <f t="shared" si="0"/>
        <v>3.6734693877551024E-2</v>
      </c>
      <c r="E71" s="17">
        <f t="shared" si="1"/>
        <v>8.1219167633292868E-3</v>
      </c>
    </row>
    <row r="72" spans="1:5" x14ac:dyDescent="0.25">
      <c r="A72" s="43" t="s">
        <v>60</v>
      </c>
      <c r="B72" s="27">
        <v>32</v>
      </c>
      <c r="C72" s="32">
        <v>495674</v>
      </c>
      <c r="D72" s="37">
        <f t="shared" si="0"/>
        <v>0.1306122448979592</v>
      </c>
      <c r="E72" s="17">
        <f t="shared" si="1"/>
        <v>3.9949817109380392E-2</v>
      </c>
    </row>
    <row r="73" spans="1:5" x14ac:dyDescent="0.25">
      <c r="A73" s="44" t="s">
        <v>40</v>
      </c>
      <c r="B73" s="27">
        <v>32</v>
      </c>
      <c r="C73" s="32">
        <v>495674</v>
      </c>
      <c r="D73" s="37">
        <f t="shared" si="0"/>
        <v>0.1306122448979592</v>
      </c>
      <c r="E73" s="17">
        <f t="shared" si="1"/>
        <v>3.9949817109380392E-2</v>
      </c>
    </row>
    <row r="74" spans="1:5" x14ac:dyDescent="0.25">
      <c r="A74" s="43" t="s">
        <v>32</v>
      </c>
      <c r="B74" s="27">
        <v>1</v>
      </c>
      <c r="C74" s="32">
        <v>24553</v>
      </c>
      <c r="D74" s="37">
        <f t="shared" si="0"/>
        <v>4.0816326530612249E-3</v>
      </c>
      <c r="E74" s="17">
        <f t="shared" si="1"/>
        <v>1.9788971370025797E-3</v>
      </c>
    </row>
    <row r="75" spans="1:5" x14ac:dyDescent="0.25">
      <c r="A75" s="45" t="s">
        <v>64</v>
      </c>
      <c r="B75" s="28">
        <v>1</v>
      </c>
      <c r="C75" s="33">
        <v>24553</v>
      </c>
      <c r="D75" s="38">
        <f t="shared" si="0"/>
        <v>4.0816326530612249E-3</v>
      </c>
      <c r="E75" s="18">
        <f t="shared" si="1"/>
        <v>1.9788971370025797E-3</v>
      </c>
    </row>
    <row r="76" spans="1:5" x14ac:dyDescent="0.25">
      <c r="A76" s="63" t="s">
        <v>55</v>
      </c>
      <c r="B76" s="64">
        <v>25</v>
      </c>
      <c r="C76" s="65">
        <v>304951</v>
      </c>
      <c r="D76" s="66">
        <f t="shared" si="0"/>
        <v>0.10204081632653061</v>
      </c>
      <c r="E76" s="67">
        <f t="shared" si="1"/>
        <v>2.4578123277239999E-2</v>
      </c>
    </row>
    <row r="77" spans="1:5" x14ac:dyDescent="0.25">
      <c r="A77" s="43" t="s">
        <v>59</v>
      </c>
      <c r="B77" s="27">
        <v>16</v>
      </c>
      <c r="C77" s="32">
        <v>122731</v>
      </c>
      <c r="D77" s="37">
        <f t="shared" si="0"/>
        <v>6.5306122448979598E-2</v>
      </c>
      <c r="E77" s="17">
        <f t="shared" si="1"/>
        <v>9.8917453884031937E-3</v>
      </c>
    </row>
    <row r="78" spans="1:5" x14ac:dyDescent="0.25">
      <c r="A78" s="44" t="s">
        <v>38</v>
      </c>
      <c r="B78" s="27">
        <v>16</v>
      </c>
      <c r="C78" s="32">
        <v>122731</v>
      </c>
      <c r="D78" s="37">
        <f t="shared" si="0"/>
        <v>6.5306122448979598E-2</v>
      </c>
      <c r="E78" s="17">
        <f t="shared" si="1"/>
        <v>9.8917453884031937E-3</v>
      </c>
    </row>
    <row r="79" spans="1:5" x14ac:dyDescent="0.25">
      <c r="A79" s="43" t="s">
        <v>61</v>
      </c>
      <c r="B79" s="27">
        <v>9</v>
      </c>
      <c r="C79" s="32">
        <v>182220</v>
      </c>
      <c r="D79" s="37">
        <f t="shared" si="0"/>
        <v>3.6734693877551024E-2</v>
      </c>
      <c r="E79" s="17">
        <f t="shared" si="1"/>
        <v>1.4686377888836805E-2</v>
      </c>
    </row>
    <row r="80" spans="1:5" x14ac:dyDescent="0.25">
      <c r="A80" s="45" t="s">
        <v>62</v>
      </c>
      <c r="B80" s="28">
        <v>9</v>
      </c>
      <c r="C80" s="33">
        <v>182220</v>
      </c>
      <c r="D80" s="38">
        <f t="shared" si="0"/>
        <v>3.6734693877551024E-2</v>
      </c>
      <c r="E80" s="18">
        <f t="shared" si="1"/>
        <v>1.4686377888836805E-2</v>
      </c>
    </row>
    <row r="81" spans="1:5" x14ac:dyDescent="0.25">
      <c r="A81" s="46" t="s">
        <v>30</v>
      </c>
      <c r="B81" s="28">
        <v>245</v>
      </c>
      <c r="C81" s="33">
        <v>12407416</v>
      </c>
      <c r="D81" s="38">
        <f t="shared" si="0"/>
        <v>1</v>
      </c>
      <c r="E81" s="18">
        <f t="shared" si="1"/>
        <v>1</v>
      </c>
    </row>
  </sheetData>
  <pageMargins left="0.7" right="0.7" top="0.75" bottom="0.75" header="0.3" footer="0.3"/>
  <pageSetup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4"/>
  <sheetViews>
    <sheetView topLeftCell="A48" workbookViewId="0">
      <selection activeCell="A44" sqref="A44:G84"/>
    </sheetView>
  </sheetViews>
  <sheetFormatPr defaultRowHeight="15" x14ac:dyDescent="0.25"/>
  <cols>
    <col min="1" max="1" width="27.85546875" customWidth="1"/>
    <col min="2" max="7" width="14.28515625" customWidth="1"/>
    <col min="8" max="8" width="7" customWidth="1"/>
    <col min="9" max="9" width="8" customWidth="1"/>
    <col min="10" max="10" width="7" customWidth="1"/>
    <col min="11" max="11" width="8.28515625" customWidth="1"/>
    <col min="12" max="16" width="7" customWidth="1"/>
    <col min="17" max="17" width="9.5703125" bestFit="1" customWidth="1"/>
    <col min="18" max="18" width="11.28515625" customWidth="1"/>
    <col min="19" max="20" width="7" customWidth="1"/>
    <col min="21" max="21" width="9.5703125" bestFit="1" customWidth="1"/>
    <col min="22" max="22" width="12.5703125" bestFit="1" customWidth="1"/>
    <col min="23" max="23" width="11.28515625" bestFit="1" customWidth="1"/>
  </cols>
  <sheetData>
    <row r="3" spans="1:7" x14ac:dyDescent="0.25">
      <c r="A3" s="1" t="s">
        <v>57</v>
      </c>
      <c r="B3" s="1" t="s">
        <v>31</v>
      </c>
    </row>
    <row r="4" spans="1:7" x14ac:dyDescent="0.25">
      <c r="A4" s="1" t="s">
        <v>29</v>
      </c>
      <c r="B4" t="s">
        <v>19</v>
      </c>
      <c r="C4" t="s">
        <v>20</v>
      </c>
      <c r="D4" t="s">
        <v>22</v>
      </c>
      <c r="E4" t="s">
        <v>21</v>
      </c>
      <c r="F4" t="s">
        <v>23</v>
      </c>
      <c r="G4" t="s">
        <v>30</v>
      </c>
    </row>
    <row r="5" spans="1:7" x14ac:dyDescent="0.25">
      <c r="A5" s="2" t="s">
        <v>51</v>
      </c>
      <c r="B5" s="3">
        <v>331947</v>
      </c>
      <c r="C5" s="3">
        <v>1341635</v>
      </c>
      <c r="D5" s="3">
        <v>437610</v>
      </c>
      <c r="E5" s="3">
        <v>213659</v>
      </c>
      <c r="F5" s="3">
        <v>1096024</v>
      </c>
      <c r="G5" s="3">
        <v>3420875</v>
      </c>
    </row>
    <row r="6" spans="1:7" x14ac:dyDescent="0.25">
      <c r="A6" s="4" t="s">
        <v>58</v>
      </c>
      <c r="B6" s="3">
        <v>331947</v>
      </c>
      <c r="C6" s="3">
        <v>1341635</v>
      </c>
      <c r="D6" s="3">
        <v>437610</v>
      </c>
      <c r="E6" s="3">
        <v>213659</v>
      </c>
      <c r="F6" s="3">
        <v>1096024</v>
      </c>
      <c r="G6" s="3">
        <v>3420875</v>
      </c>
    </row>
    <row r="7" spans="1:7" x14ac:dyDescent="0.25">
      <c r="A7" s="10" t="s">
        <v>34</v>
      </c>
      <c r="B7" s="3">
        <v>214532</v>
      </c>
      <c r="C7" s="3">
        <v>238490</v>
      </c>
      <c r="D7" s="3"/>
      <c r="E7" s="3"/>
      <c r="F7" s="3">
        <v>450884</v>
      </c>
      <c r="G7" s="3">
        <v>903906</v>
      </c>
    </row>
    <row r="8" spans="1:7" x14ac:dyDescent="0.25">
      <c r="A8" s="10" t="s">
        <v>35</v>
      </c>
      <c r="B8" s="3">
        <v>117415</v>
      </c>
      <c r="C8" s="3">
        <v>444721</v>
      </c>
      <c r="D8" s="3">
        <v>214732</v>
      </c>
      <c r="E8" s="3"/>
      <c r="F8" s="3">
        <v>111070</v>
      </c>
      <c r="G8" s="3">
        <v>887938</v>
      </c>
    </row>
    <row r="9" spans="1:7" x14ac:dyDescent="0.25">
      <c r="A9" s="10" t="s">
        <v>36</v>
      </c>
      <c r="B9" s="3"/>
      <c r="C9" s="3">
        <v>437535</v>
      </c>
      <c r="D9" s="3">
        <v>105158</v>
      </c>
      <c r="E9" s="3">
        <v>107269</v>
      </c>
      <c r="F9" s="3">
        <v>318167</v>
      </c>
      <c r="G9" s="3">
        <v>968129</v>
      </c>
    </row>
    <row r="10" spans="1:7" x14ac:dyDescent="0.25">
      <c r="A10" s="10" t="s">
        <v>37</v>
      </c>
      <c r="B10" s="3"/>
      <c r="C10" s="3">
        <v>220889</v>
      </c>
      <c r="D10" s="3">
        <v>117720</v>
      </c>
      <c r="E10" s="3">
        <v>106390</v>
      </c>
      <c r="F10" s="3">
        <v>215903</v>
      </c>
      <c r="G10" s="3">
        <v>660902</v>
      </c>
    </row>
    <row r="11" spans="1:7" x14ac:dyDescent="0.25">
      <c r="A11" s="2" t="s">
        <v>52</v>
      </c>
      <c r="B11" s="3">
        <v>1782710</v>
      </c>
      <c r="C11" s="3">
        <v>1402678</v>
      </c>
      <c r="D11" s="3">
        <v>1067825</v>
      </c>
      <c r="E11" s="3">
        <v>1255692</v>
      </c>
      <c r="F11" s="3">
        <v>694331</v>
      </c>
      <c r="G11" s="3">
        <v>6203236</v>
      </c>
    </row>
    <row r="12" spans="1:7" x14ac:dyDescent="0.25">
      <c r="A12" s="4" t="s">
        <v>58</v>
      </c>
      <c r="B12" s="3">
        <v>1484065</v>
      </c>
      <c r="C12" s="3">
        <v>1202372</v>
      </c>
      <c r="D12" s="3">
        <v>945937</v>
      </c>
      <c r="E12" s="3">
        <v>1183587</v>
      </c>
      <c r="F12" s="3">
        <v>694331</v>
      </c>
      <c r="G12" s="3">
        <v>5510292</v>
      </c>
    </row>
    <row r="13" spans="1:7" x14ac:dyDescent="0.25">
      <c r="A13" s="10" t="s">
        <v>34</v>
      </c>
      <c r="B13" s="3">
        <v>851663</v>
      </c>
      <c r="C13" s="3">
        <v>318958</v>
      </c>
      <c r="D13" s="3">
        <v>165583</v>
      </c>
      <c r="E13" s="3">
        <v>352962</v>
      </c>
      <c r="F13" s="3">
        <v>58876</v>
      </c>
      <c r="G13" s="3">
        <v>1748042</v>
      </c>
    </row>
    <row r="14" spans="1:7" x14ac:dyDescent="0.25">
      <c r="A14" s="10" t="s">
        <v>35</v>
      </c>
      <c r="B14" s="3">
        <v>110982</v>
      </c>
      <c r="C14" s="3">
        <v>306460</v>
      </c>
      <c r="D14" s="3">
        <v>257055</v>
      </c>
      <c r="E14" s="3">
        <v>314284</v>
      </c>
      <c r="F14" s="3">
        <v>87470</v>
      </c>
      <c r="G14" s="3">
        <v>1076251</v>
      </c>
    </row>
    <row r="15" spans="1:7" x14ac:dyDescent="0.25">
      <c r="A15" s="10" t="s">
        <v>36</v>
      </c>
      <c r="B15" s="3">
        <v>359925</v>
      </c>
      <c r="C15" s="3">
        <v>504652</v>
      </c>
      <c r="D15" s="3">
        <v>363219</v>
      </c>
      <c r="E15" s="3">
        <v>343511</v>
      </c>
      <c r="F15" s="3">
        <v>422221</v>
      </c>
      <c r="G15" s="3">
        <v>1993528</v>
      </c>
    </row>
    <row r="16" spans="1:7" x14ac:dyDescent="0.25">
      <c r="A16" s="10" t="s">
        <v>37</v>
      </c>
      <c r="B16" s="3">
        <v>161495</v>
      </c>
      <c r="C16" s="3">
        <v>72302</v>
      </c>
      <c r="D16" s="3">
        <v>160080</v>
      </c>
      <c r="E16" s="3">
        <v>172830</v>
      </c>
      <c r="F16" s="3">
        <v>125764</v>
      </c>
      <c r="G16" s="3">
        <v>692471</v>
      </c>
    </row>
    <row r="17" spans="1:7" x14ac:dyDescent="0.25">
      <c r="A17" s="4" t="s">
        <v>32</v>
      </c>
      <c r="B17" s="3">
        <v>298645</v>
      </c>
      <c r="C17" s="3">
        <v>200306</v>
      </c>
      <c r="D17" s="3">
        <v>121888</v>
      </c>
      <c r="E17" s="3">
        <v>72105</v>
      </c>
      <c r="F17" s="3"/>
      <c r="G17" s="3">
        <v>692944</v>
      </c>
    </row>
    <row r="18" spans="1:7" x14ac:dyDescent="0.25">
      <c r="A18" s="10" t="s">
        <v>63</v>
      </c>
      <c r="B18" s="3"/>
      <c r="C18" s="3">
        <v>69341</v>
      </c>
      <c r="D18" s="3">
        <v>52145</v>
      </c>
      <c r="E18" s="3">
        <v>72105</v>
      </c>
      <c r="F18" s="3"/>
      <c r="G18" s="3">
        <v>193591</v>
      </c>
    </row>
    <row r="19" spans="1:7" x14ac:dyDescent="0.25">
      <c r="A19" s="10" t="s">
        <v>64</v>
      </c>
      <c r="B19" s="3">
        <v>298645</v>
      </c>
      <c r="C19" s="3">
        <v>130965</v>
      </c>
      <c r="D19" s="3">
        <v>69743</v>
      </c>
      <c r="E19" s="3"/>
      <c r="F19" s="3"/>
      <c r="G19" s="3">
        <v>499353</v>
      </c>
    </row>
    <row r="20" spans="1:7" x14ac:dyDescent="0.25">
      <c r="A20" s="2" t="s">
        <v>53</v>
      </c>
      <c r="B20" s="3">
        <v>474275</v>
      </c>
      <c r="C20" s="3">
        <v>485167</v>
      </c>
      <c r="D20" s="3">
        <v>455834</v>
      </c>
      <c r="E20" s="3">
        <v>177123</v>
      </c>
      <c r="F20" s="3">
        <v>264956</v>
      </c>
      <c r="G20" s="3">
        <v>1857355</v>
      </c>
    </row>
    <row r="21" spans="1:7" x14ac:dyDescent="0.25">
      <c r="A21" s="4" t="s">
        <v>58</v>
      </c>
      <c r="B21" s="3">
        <v>177795</v>
      </c>
      <c r="C21" s="3">
        <v>80644</v>
      </c>
      <c r="D21" s="3">
        <v>204185</v>
      </c>
      <c r="E21" s="3">
        <v>47770</v>
      </c>
      <c r="F21" s="3">
        <v>72289</v>
      </c>
      <c r="G21" s="3">
        <v>582683</v>
      </c>
    </row>
    <row r="22" spans="1:7" x14ac:dyDescent="0.25">
      <c r="A22" s="10" t="s">
        <v>34</v>
      </c>
      <c r="B22" s="3">
        <v>177795</v>
      </c>
      <c r="C22" s="3">
        <v>40559</v>
      </c>
      <c r="D22" s="3">
        <v>35917</v>
      </c>
      <c r="E22" s="3"/>
      <c r="F22" s="3"/>
      <c r="G22" s="3">
        <v>254271</v>
      </c>
    </row>
    <row r="23" spans="1:7" x14ac:dyDescent="0.25">
      <c r="A23" s="10" t="s">
        <v>36</v>
      </c>
      <c r="B23" s="3"/>
      <c r="C23" s="3"/>
      <c r="D23" s="3">
        <v>168268</v>
      </c>
      <c r="E23" s="3"/>
      <c r="F23" s="3">
        <v>36518</v>
      </c>
      <c r="G23" s="3">
        <v>204786</v>
      </c>
    </row>
    <row r="24" spans="1:7" x14ac:dyDescent="0.25">
      <c r="A24" s="10" t="s">
        <v>37</v>
      </c>
      <c r="B24" s="3"/>
      <c r="C24" s="3">
        <v>40085</v>
      </c>
      <c r="D24" s="3"/>
      <c r="E24" s="3">
        <v>47770</v>
      </c>
      <c r="F24" s="3">
        <v>35771</v>
      </c>
      <c r="G24" s="3">
        <v>123626</v>
      </c>
    </row>
    <row r="25" spans="1:7" x14ac:dyDescent="0.25">
      <c r="A25" s="4" t="s">
        <v>59</v>
      </c>
      <c r="B25" s="3">
        <v>125000</v>
      </c>
      <c r="C25" s="3">
        <v>275000</v>
      </c>
      <c r="D25" s="3">
        <v>225000</v>
      </c>
      <c r="E25" s="3">
        <v>75000</v>
      </c>
      <c r="F25" s="3">
        <v>125000</v>
      </c>
      <c r="G25" s="3">
        <v>825000</v>
      </c>
    </row>
    <row r="26" spans="1:7" x14ac:dyDescent="0.25">
      <c r="A26" s="10" t="s">
        <v>39</v>
      </c>
      <c r="B26" s="3">
        <v>125000</v>
      </c>
      <c r="C26" s="3">
        <v>275000</v>
      </c>
      <c r="D26" s="3">
        <v>225000</v>
      </c>
      <c r="E26" s="3">
        <v>75000</v>
      </c>
      <c r="F26" s="3">
        <v>125000</v>
      </c>
      <c r="G26" s="3">
        <v>825000</v>
      </c>
    </row>
    <row r="27" spans="1:7" x14ac:dyDescent="0.25">
      <c r="A27" s="4" t="s">
        <v>32</v>
      </c>
      <c r="B27" s="3">
        <v>171480</v>
      </c>
      <c r="C27" s="3">
        <v>129523</v>
      </c>
      <c r="D27" s="3">
        <v>26649</v>
      </c>
      <c r="E27" s="3">
        <v>54353</v>
      </c>
      <c r="F27" s="3">
        <v>67667</v>
      </c>
      <c r="G27" s="3">
        <v>449672</v>
      </c>
    </row>
    <row r="28" spans="1:7" x14ac:dyDescent="0.25">
      <c r="A28" s="10" t="s">
        <v>63</v>
      </c>
      <c r="B28" s="3">
        <v>69218</v>
      </c>
      <c r="C28" s="3"/>
      <c r="D28" s="3"/>
      <c r="E28" s="3">
        <v>54353</v>
      </c>
      <c r="F28" s="3"/>
      <c r="G28" s="3">
        <v>123571</v>
      </c>
    </row>
    <row r="29" spans="1:7" x14ac:dyDescent="0.25">
      <c r="A29" s="10" t="s">
        <v>64</v>
      </c>
      <c r="B29" s="3">
        <v>102262</v>
      </c>
      <c r="C29" s="3">
        <v>129523</v>
      </c>
      <c r="D29" s="3">
        <v>26649</v>
      </c>
      <c r="E29" s="3"/>
      <c r="F29" s="3">
        <v>67667</v>
      </c>
      <c r="G29" s="3">
        <v>326101</v>
      </c>
    </row>
    <row r="30" spans="1:7" x14ac:dyDescent="0.25">
      <c r="A30" s="2" t="s">
        <v>54</v>
      </c>
      <c r="B30" s="3">
        <v>162862</v>
      </c>
      <c r="C30" s="3">
        <v>83258</v>
      </c>
      <c r="D30" s="3">
        <v>87876</v>
      </c>
      <c r="E30" s="3">
        <v>66470</v>
      </c>
      <c r="F30" s="3">
        <v>220533</v>
      </c>
      <c r="G30" s="3">
        <v>620999</v>
      </c>
    </row>
    <row r="31" spans="1:7" x14ac:dyDescent="0.25">
      <c r="A31" s="4" t="s">
        <v>59</v>
      </c>
      <c r="B31" s="3">
        <v>55922</v>
      </c>
      <c r="C31" s="3"/>
      <c r="D31" s="3">
        <v>12000</v>
      </c>
      <c r="E31" s="3">
        <v>32850</v>
      </c>
      <c r="F31" s="3"/>
      <c r="G31" s="3">
        <v>100772</v>
      </c>
    </row>
    <row r="32" spans="1:7" x14ac:dyDescent="0.25">
      <c r="A32" s="10" t="s">
        <v>38</v>
      </c>
      <c r="B32" s="3">
        <v>55922</v>
      </c>
      <c r="C32" s="3"/>
      <c r="D32" s="3">
        <v>12000</v>
      </c>
      <c r="E32" s="3">
        <v>32850</v>
      </c>
      <c r="F32" s="3"/>
      <c r="G32" s="3">
        <v>100772</v>
      </c>
    </row>
    <row r="33" spans="1:7" x14ac:dyDescent="0.25">
      <c r="A33" s="4" t="s">
        <v>60</v>
      </c>
      <c r="B33" s="3">
        <v>106940</v>
      </c>
      <c r="C33" s="3">
        <v>83258</v>
      </c>
      <c r="D33" s="3">
        <v>75876</v>
      </c>
      <c r="E33" s="3">
        <v>33620</v>
      </c>
      <c r="F33" s="3">
        <v>195980</v>
      </c>
      <c r="G33" s="3">
        <v>495674</v>
      </c>
    </row>
    <row r="34" spans="1:7" x14ac:dyDescent="0.25">
      <c r="A34" s="10" t="s">
        <v>40</v>
      </c>
      <c r="B34" s="3">
        <v>106940</v>
      </c>
      <c r="C34" s="3">
        <v>83258</v>
      </c>
      <c r="D34" s="3">
        <v>75876</v>
      </c>
      <c r="E34" s="3">
        <v>33620</v>
      </c>
      <c r="F34" s="3">
        <v>195980</v>
      </c>
      <c r="G34" s="3">
        <v>495674</v>
      </c>
    </row>
    <row r="35" spans="1:7" x14ac:dyDescent="0.25">
      <c r="A35" s="4" t="s">
        <v>32</v>
      </c>
      <c r="B35" s="3"/>
      <c r="C35" s="3"/>
      <c r="D35" s="3"/>
      <c r="E35" s="3"/>
      <c r="F35" s="3">
        <v>24553</v>
      </c>
      <c r="G35" s="3">
        <v>24553</v>
      </c>
    </row>
    <row r="36" spans="1:7" x14ac:dyDescent="0.25">
      <c r="A36" s="10" t="s">
        <v>64</v>
      </c>
      <c r="B36" s="3"/>
      <c r="C36" s="3"/>
      <c r="D36" s="3"/>
      <c r="E36" s="3"/>
      <c r="F36" s="3">
        <v>24553</v>
      </c>
      <c r="G36" s="3">
        <v>24553</v>
      </c>
    </row>
    <row r="37" spans="1:7" x14ac:dyDescent="0.25">
      <c r="A37" s="2" t="s">
        <v>55</v>
      </c>
      <c r="B37" s="3">
        <v>78752</v>
      </c>
      <c r="C37" s="3">
        <v>108486</v>
      </c>
      <c r="D37" s="3">
        <v>78545</v>
      </c>
      <c r="E37" s="3">
        <v>16535</v>
      </c>
      <c r="F37" s="3">
        <v>22633</v>
      </c>
      <c r="G37" s="3">
        <v>304951</v>
      </c>
    </row>
    <row r="38" spans="1:7" x14ac:dyDescent="0.25">
      <c r="A38" s="4" t="s">
        <v>59</v>
      </c>
      <c r="B38" s="3">
        <v>37774</v>
      </c>
      <c r="C38" s="3">
        <v>17614</v>
      </c>
      <c r="D38" s="3">
        <v>28175</v>
      </c>
      <c r="E38" s="3">
        <v>16535</v>
      </c>
      <c r="F38" s="3">
        <v>22633</v>
      </c>
      <c r="G38" s="3">
        <v>122731</v>
      </c>
    </row>
    <row r="39" spans="1:7" x14ac:dyDescent="0.25">
      <c r="A39" s="10" t="s">
        <v>38</v>
      </c>
      <c r="B39" s="3">
        <v>37774</v>
      </c>
      <c r="C39" s="3">
        <v>17614</v>
      </c>
      <c r="D39" s="3">
        <v>28175</v>
      </c>
      <c r="E39" s="3">
        <v>16535</v>
      </c>
      <c r="F39" s="3">
        <v>22633</v>
      </c>
      <c r="G39" s="3">
        <v>122731</v>
      </c>
    </row>
    <row r="40" spans="1:7" x14ac:dyDescent="0.25">
      <c r="A40" s="4" t="s">
        <v>61</v>
      </c>
      <c r="B40" s="3">
        <v>40978</v>
      </c>
      <c r="C40" s="3">
        <v>90872</v>
      </c>
      <c r="D40" s="3">
        <v>50370</v>
      </c>
      <c r="E40" s="3"/>
      <c r="F40" s="3"/>
      <c r="G40" s="3">
        <v>182220</v>
      </c>
    </row>
    <row r="41" spans="1:7" x14ac:dyDescent="0.25">
      <c r="A41" s="10" t="s">
        <v>62</v>
      </c>
      <c r="B41" s="3">
        <v>40978</v>
      </c>
      <c r="C41" s="3">
        <v>90872</v>
      </c>
      <c r="D41" s="3">
        <v>50370</v>
      </c>
      <c r="E41" s="3"/>
      <c r="F41" s="3"/>
      <c r="G41" s="3">
        <v>182220</v>
      </c>
    </row>
    <row r="42" spans="1:7" x14ac:dyDescent="0.25">
      <c r="A42" s="2" t="s">
        <v>30</v>
      </c>
      <c r="B42" s="3">
        <v>2830546</v>
      </c>
      <c r="C42" s="3">
        <v>3421224</v>
      </c>
      <c r="D42" s="3">
        <v>2127690</v>
      </c>
      <c r="E42" s="3">
        <v>1729479</v>
      </c>
      <c r="F42" s="3">
        <v>2298477</v>
      </c>
      <c r="G42" s="3">
        <v>12407416</v>
      </c>
    </row>
    <row r="44" spans="1:7" x14ac:dyDescent="0.25">
      <c r="A44" s="76"/>
      <c r="B44" s="107" t="s">
        <v>44</v>
      </c>
      <c r="C44" s="107"/>
      <c r="D44" s="107"/>
      <c r="E44" s="107"/>
      <c r="F44" s="107"/>
      <c r="G44" s="6"/>
    </row>
    <row r="45" spans="1:7" x14ac:dyDescent="0.25">
      <c r="A45" s="77" t="s">
        <v>71</v>
      </c>
      <c r="B45" s="8" t="s">
        <v>19</v>
      </c>
      <c r="C45" s="8" t="s">
        <v>20</v>
      </c>
      <c r="D45" s="8" t="s">
        <v>22</v>
      </c>
      <c r="E45" s="8" t="s">
        <v>21</v>
      </c>
      <c r="F45" s="8" t="s">
        <v>23</v>
      </c>
      <c r="G45" s="80" t="s">
        <v>30</v>
      </c>
    </row>
    <row r="46" spans="1:7" x14ac:dyDescent="0.25">
      <c r="A46" s="42" t="s">
        <v>51</v>
      </c>
      <c r="B46" s="48">
        <v>331947</v>
      </c>
      <c r="C46" s="48">
        <v>1341635</v>
      </c>
      <c r="D46" s="48">
        <v>437610</v>
      </c>
      <c r="E46" s="48">
        <v>213659</v>
      </c>
      <c r="F46" s="48">
        <v>1096024</v>
      </c>
      <c r="G46" s="75">
        <v>3420875</v>
      </c>
    </row>
    <row r="47" spans="1:7" x14ac:dyDescent="0.25">
      <c r="A47" s="43" t="s">
        <v>58</v>
      </c>
      <c r="B47" s="32">
        <v>331947</v>
      </c>
      <c r="C47" s="32">
        <v>1341635</v>
      </c>
      <c r="D47" s="32">
        <v>437610</v>
      </c>
      <c r="E47" s="32">
        <v>213659</v>
      </c>
      <c r="F47" s="32">
        <v>1096024</v>
      </c>
      <c r="G47" s="72">
        <v>3420875</v>
      </c>
    </row>
    <row r="48" spans="1:7" x14ac:dyDescent="0.25">
      <c r="A48" s="44" t="s">
        <v>34</v>
      </c>
      <c r="B48" s="32">
        <v>214532</v>
      </c>
      <c r="C48" s="32">
        <v>238490</v>
      </c>
      <c r="D48" s="32"/>
      <c r="E48" s="32"/>
      <c r="F48" s="32">
        <v>450884</v>
      </c>
      <c r="G48" s="72">
        <v>903906</v>
      </c>
    </row>
    <row r="49" spans="1:7" x14ac:dyDescent="0.25">
      <c r="A49" s="44" t="s">
        <v>35</v>
      </c>
      <c r="B49" s="32">
        <v>117415</v>
      </c>
      <c r="C49" s="32">
        <v>444721</v>
      </c>
      <c r="D49" s="32">
        <v>214732</v>
      </c>
      <c r="E49" s="32"/>
      <c r="F49" s="32">
        <v>111070</v>
      </c>
      <c r="G49" s="72">
        <v>887938</v>
      </c>
    </row>
    <row r="50" spans="1:7" x14ac:dyDescent="0.25">
      <c r="A50" s="44" t="s">
        <v>36</v>
      </c>
      <c r="B50" s="32"/>
      <c r="C50" s="32">
        <v>437535</v>
      </c>
      <c r="D50" s="32">
        <v>105158</v>
      </c>
      <c r="E50" s="32">
        <v>107269</v>
      </c>
      <c r="F50" s="32">
        <v>318167</v>
      </c>
      <c r="G50" s="72">
        <v>968129</v>
      </c>
    </row>
    <row r="51" spans="1:7" x14ac:dyDescent="0.25">
      <c r="A51" s="45" t="s">
        <v>37</v>
      </c>
      <c r="B51" s="33"/>
      <c r="C51" s="33">
        <v>220889</v>
      </c>
      <c r="D51" s="33">
        <v>117720</v>
      </c>
      <c r="E51" s="33">
        <v>106390</v>
      </c>
      <c r="F51" s="33">
        <v>215903</v>
      </c>
      <c r="G51" s="73">
        <v>660902</v>
      </c>
    </row>
    <row r="52" spans="1:7" x14ac:dyDescent="0.25">
      <c r="A52" s="42" t="s">
        <v>52</v>
      </c>
      <c r="B52" s="48">
        <v>1782710</v>
      </c>
      <c r="C52" s="48">
        <v>1402678</v>
      </c>
      <c r="D52" s="48">
        <v>1067825</v>
      </c>
      <c r="E52" s="48">
        <v>1255692</v>
      </c>
      <c r="F52" s="48">
        <v>694331</v>
      </c>
      <c r="G52" s="75">
        <v>6203236</v>
      </c>
    </row>
    <row r="53" spans="1:7" x14ac:dyDescent="0.25">
      <c r="A53" s="43" t="s">
        <v>58</v>
      </c>
      <c r="B53" s="32">
        <v>1484065</v>
      </c>
      <c r="C53" s="32">
        <v>1202372</v>
      </c>
      <c r="D53" s="32">
        <v>945937</v>
      </c>
      <c r="E53" s="32">
        <v>1183587</v>
      </c>
      <c r="F53" s="32">
        <v>694331</v>
      </c>
      <c r="G53" s="72">
        <v>5510292</v>
      </c>
    </row>
    <row r="54" spans="1:7" x14ac:dyDescent="0.25">
      <c r="A54" s="44" t="s">
        <v>34</v>
      </c>
      <c r="B54" s="32">
        <v>851663</v>
      </c>
      <c r="C54" s="32">
        <v>318958</v>
      </c>
      <c r="D54" s="32">
        <v>165583</v>
      </c>
      <c r="E54" s="32">
        <v>352962</v>
      </c>
      <c r="F54" s="32">
        <v>58876</v>
      </c>
      <c r="G54" s="72">
        <v>1748042</v>
      </c>
    </row>
    <row r="55" spans="1:7" x14ac:dyDescent="0.25">
      <c r="A55" s="44" t="s">
        <v>35</v>
      </c>
      <c r="B55" s="32">
        <v>110982</v>
      </c>
      <c r="C55" s="32">
        <v>306460</v>
      </c>
      <c r="D55" s="32">
        <v>257055</v>
      </c>
      <c r="E55" s="32">
        <v>314284</v>
      </c>
      <c r="F55" s="32">
        <v>87470</v>
      </c>
      <c r="G55" s="72">
        <v>1076251</v>
      </c>
    </row>
    <row r="56" spans="1:7" x14ac:dyDescent="0.25">
      <c r="A56" s="44" t="s">
        <v>36</v>
      </c>
      <c r="B56" s="32">
        <v>359925</v>
      </c>
      <c r="C56" s="32">
        <v>504652</v>
      </c>
      <c r="D56" s="32">
        <v>363219</v>
      </c>
      <c r="E56" s="32">
        <v>343511</v>
      </c>
      <c r="F56" s="32">
        <v>422221</v>
      </c>
      <c r="G56" s="72">
        <v>1993528</v>
      </c>
    </row>
    <row r="57" spans="1:7" x14ac:dyDescent="0.25">
      <c r="A57" s="44" t="s">
        <v>37</v>
      </c>
      <c r="B57" s="32">
        <v>161495</v>
      </c>
      <c r="C57" s="32">
        <v>72302</v>
      </c>
      <c r="D57" s="32">
        <v>160080</v>
      </c>
      <c r="E57" s="32">
        <v>172830</v>
      </c>
      <c r="F57" s="32">
        <v>125764</v>
      </c>
      <c r="G57" s="72">
        <v>692471</v>
      </c>
    </row>
    <row r="58" spans="1:7" x14ac:dyDescent="0.25">
      <c r="A58" s="43" t="s">
        <v>32</v>
      </c>
      <c r="B58" s="32">
        <v>298645</v>
      </c>
      <c r="C58" s="32">
        <v>200306</v>
      </c>
      <c r="D58" s="32">
        <v>121888</v>
      </c>
      <c r="E58" s="32">
        <v>72105</v>
      </c>
      <c r="F58" s="32"/>
      <c r="G58" s="72">
        <v>692944</v>
      </c>
    </row>
    <row r="59" spans="1:7" x14ac:dyDescent="0.25">
      <c r="A59" s="44" t="s">
        <v>63</v>
      </c>
      <c r="B59" s="32"/>
      <c r="C59" s="32">
        <v>69341</v>
      </c>
      <c r="D59" s="32">
        <v>52145</v>
      </c>
      <c r="E59" s="32">
        <v>72105</v>
      </c>
      <c r="F59" s="32"/>
      <c r="G59" s="72">
        <v>193591</v>
      </c>
    </row>
    <row r="60" spans="1:7" x14ac:dyDescent="0.25">
      <c r="A60" s="45" t="s">
        <v>64</v>
      </c>
      <c r="B60" s="33">
        <v>298645</v>
      </c>
      <c r="C60" s="33">
        <v>130965</v>
      </c>
      <c r="D60" s="33">
        <v>69743</v>
      </c>
      <c r="E60" s="33"/>
      <c r="F60" s="33"/>
      <c r="G60" s="73">
        <v>499353</v>
      </c>
    </row>
    <row r="61" spans="1:7" x14ac:dyDescent="0.25">
      <c r="A61" s="42" t="s">
        <v>53</v>
      </c>
      <c r="B61" s="48">
        <v>474275</v>
      </c>
      <c r="C61" s="48">
        <v>485167</v>
      </c>
      <c r="D61" s="48">
        <v>455834</v>
      </c>
      <c r="E61" s="48">
        <v>177123</v>
      </c>
      <c r="F61" s="48">
        <v>264956</v>
      </c>
      <c r="G61" s="75">
        <v>1857355</v>
      </c>
    </row>
    <row r="62" spans="1:7" x14ac:dyDescent="0.25">
      <c r="A62" s="43" t="s">
        <v>58</v>
      </c>
      <c r="B62" s="32">
        <v>177795</v>
      </c>
      <c r="C62" s="32">
        <v>80644</v>
      </c>
      <c r="D62" s="32">
        <v>204185</v>
      </c>
      <c r="E62" s="32">
        <v>47770</v>
      </c>
      <c r="F62" s="32">
        <v>72289</v>
      </c>
      <c r="G62" s="72">
        <v>582683</v>
      </c>
    </row>
    <row r="63" spans="1:7" x14ac:dyDescent="0.25">
      <c r="A63" s="44" t="s">
        <v>34</v>
      </c>
      <c r="B63" s="32">
        <v>177795</v>
      </c>
      <c r="C63" s="32">
        <v>40559</v>
      </c>
      <c r="D63" s="32">
        <v>35917</v>
      </c>
      <c r="E63" s="32"/>
      <c r="F63" s="32"/>
      <c r="G63" s="72">
        <v>254271</v>
      </c>
    </row>
    <row r="64" spans="1:7" x14ac:dyDescent="0.25">
      <c r="A64" s="44" t="s">
        <v>36</v>
      </c>
      <c r="B64" s="32"/>
      <c r="C64" s="32"/>
      <c r="D64" s="32">
        <v>168268</v>
      </c>
      <c r="E64" s="32"/>
      <c r="F64" s="32">
        <v>36518</v>
      </c>
      <c r="G64" s="72">
        <v>204786</v>
      </c>
    </row>
    <row r="65" spans="1:7" x14ac:dyDescent="0.25">
      <c r="A65" s="44" t="s">
        <v>37</v>
      </c>
      <c r="B65" s="32"/>
      <c r="C65" s="32">
        <v>40085</v>
      </c>
      <c r="D65" s="32"/>
      <c r="E65" s="32">
        <v>47770</v>
      </c>
      <c r="F65" s="32">
        <v>35771</v>
      </c>
      <c r="G65" s="72">
        <v>123626</v>
      </c>
    </row>
    <row r="66" spans="1:7" x14ac:dyDescent="0.25">
      <c r="A66" s="43" t="s">
        <v>59</v>
      </c>
      <c r="B66" s="32">
        <v>125000</v>
      </c>
      <c r="C66" s="32">
        <v>275000</v>
      </c>
      <c r="D66" s="32">
        <v>225000</v>
      </c>
      <c r="E66" s="32">
        <v>75000</v>
      </c>
      <c r="F66" s="32">
        <v>125000</v>
      </c>
      <c r="G66" s="72">
        <v>825000</v>
      </c>
    </row>
    <row r="67" spans="1:7" x14ac:dyDescent="0.25">
      <c r="A67" s="44" t="s">
        <v>39</v>
      </c>
      <c r="B67" s="32">
        <v>125000</v>
      </c>
      <c r="C67" s="32">
        <v>275000</v>
      </c>
      <c r="D67" s="32">
        <v>225000</v>
      </c>
      <c r="E67" s="32">
        <v>75000</v>
      </c>
      <c r="F67" s="32">
        <v>125000</v>
      </c>
      <c r="G67" s="72">
        <v>825000</v>
      </c>
    </row>
    <row r="68" spans="1:7" x14ac:dyDescent="0.25">
      <c r="A68" s="43" t="s">
        <v>32</v>
      </c>
      <c r="B68" s="32">
        <v>171480</v>
      </c>
      <c r="C68" s="32">
        <v>129523</v>
      </c>
      <c r="D68" s="32">
        <v>26649</v>
      </c>
      <c r="E68" s="32">
        <v>54353</v>
      </c>
      <c r="F68" s="32">
        <v>67667</v>
      </c>
      <c r="G68" s="72">
        <v>449672</v>
      </c>
    </row>
    <row r="69" spans="1:7" x14ac:dyDescent="0.25">
      <c r="A69" s="44" t="s">
        <v>63</v>
      </c>
      <c r="B69" s="32">
        <v>69218</v>
      </c>
      <c r="C69" s="32"/>
      <c r="D69" s="32"/>
      <c r="E69" s="32">
        <v>54353</v>
      </c>
      <c r="F69" s="32"/>
      <c r="G69" s="72">
        <v>123571</v>
      </c>
    </row>
    <row r="70" spans="1:7" x14ac:dyDescent="0.25">
      <c r="A70" s="45" t="s">
        <v>64</v>
      </c>
      <c r="B70" s="33">
        <v>102262</v>
      </c>
      <c r="C70" s="33">
        <v>129523</v>
      </c>
      <c r="D70" s="33">
        <v>26649</v>
      </c>
      <c r="E70" s="33"/>
      <c r="F70" s="33">
        <v>67667</v>
      </c>
      <c r="G70" s="73">
        <v>326101</v>
      </c>
    </row>
    <row r="71" spans="1:7" x14ac:dyDescent="0.25">
      <c r="A71" s="42" t="s">
        <v>54</v>
      </c>
      <c r="B71" s="48">
        <v>162862</v>
      </c>
      <c r="C71" s="48">
        <v>83258</v>
      </c>
      <c r="D71" s="48">
        <v>87876</v>
      </c>
      <c r="E71" s="48">
        <v>66470</v>
      </c>
      <c r="F71" s="48">
        <v>220533</v>
      </c>
      <c r="G71" s="75">
        <v>620999</v>
      </c>
    </row>
    <row r="72" spans="1:7" x14ac:dyDescent="0.25">
      <c r="A72" s="43" t="s">
        <v>59</v>
      </c>
      <c r="B72" s="32">
        <v>55922</v>
      </c>
      <c r="C72" s="32"/>
      <c r="D72" s="32">
        <v>12000</v>
      </c>
      <c r="E72" s="32">
        <v>32850</v>
      </c>
      <c r="F72" s="32"/>
      <c r="G72" s="72">
        <v>100772</v>
      </c>
    </row>
    <row r="73" spans="1:7" x14ac:dyDescent="0.25">
      <c r="A73" s="44" t="s">
        <v>38</v>
      </c>
      <c r="B73" s="32">
        <v>55922</v>
      </c>
      <c r="C73" s="32"/>
      <c r="D73" s="32">
        <v>12000</v>
      </c>
      <c r="E73" s="32">
        <v>32850</v>
      </c>
      <c r="F73" s="32"/>
      <c r="G73" s="72">
        <v>100772</v>
      </c>
    </row>
    <row r="74" spans="1:7" x14ac:dyDescent="0.25">
      <c r="A74" s="43" t="s">
        <v>60</v>
      </c>
      <c r="B74" s="32">
        <v>106940</v>
      </c>
      <c r="C74" s="32">
        <v>83258</v>
      </c>
      <c r="D74" s="32">
        <v>75876</v>
      </c>
      <c r="E74" s="32">
        <v>33620</v>
      </c>
      <c r="F74" s="32">
        <v>195980</v>
      </c>
      <c r="G74" s="72">
        <v>495674</v>
      </c>
    </row>
    <row r="75" spans="1:7" x14ac:dyDescent="0.25">
      <c r="A75" s="44" t="s">
        <v>40</v>
      </c>
      <c r="B75" s="32">
        <v>106940</v>
      </c>
      <c r="C75" s="32">
        <v>83258</v>
      </c>
      <c r="D75" s="32">
        <v>75876</v>
      </c>
      <c r="E75" s="32">
        <v>33620</v>
      </c>
      <c r="F75" s="32">
        <v>195980</v>
      </c>
      <c r="G75" s="72">
        <v>495674</v>
      </c>
    </row>
    <row r="76" spans="1:7" x14ac:dyDescent="0.25">
      <c r="A76" s="43" t="s">
        <v>32</v>
      </c>
      <c r="B76" s="32"/>
      <c r="C76" s="32"/>
      <c r="D76" s="32"/>
      <c r="E76" s="32"/>
      <c r="F76" s="32">
        <v>24553</v>
      </c>
      <c r="G76" s="72">
        <v>24553</v>
      </c>
    </row>
    <row r="77" spans="1:7" x14ac:dyDescent="0.25">
      <c r="A77" s="45" t="s">
        <v>64</v>
      </c>
      <c r="B77" s="33"/>
      <c r="C77" s="33"/>
      <c r="D77" s="33"/>
      <c r="E77" s="33"/>
      <c r="F77" s="33">
        <v>24553</v>
      </c>
      <c r="G77" s="73">
        <v>24553</v>
      </c>
    </row>
    <row r="78" spans="1:7" x14ac:dyDescent="0.25">
      <c r="A78" s="78" t="s">
        <v>55</v>
      </c>
      <c r="B78" s="32">
        <v>78752</v>
      </c>
      <c r="C78" s="32">
        <v>108486</v>
      </c>
      <c r="D78" s="32">
        <v>78545</v>
      </c>
      <c r="E78" s="32">
        <v>16535</v>
      </c>
      <c r="F78" s="32">
        <v>22633</v>
      </c>
      <c r="G78" s="72">
        <v>304951</v>
      </c>
    </row>
    <row r="79" spans="1:7" x14ac:dyDescent="0.25">
      <c r="A79" s="43" t="s">
        <v>59</v>
      </c>
      <c r="B79" s="32">
        <v>37774</v>
      </c>
      <c r="C79" s="32">
        <v>17614</v>
      </c>
      <c r="D79" s="32">
        <v>28175</v>
      </c>
      <c r="E79" s="32">
        <v>16535</v>
      </c>
      <c r="F79" s="32">
        <v>22633</v>
      </c>
      <c r="G79" s="72">
        <v>122731</v>
      </c>
    </row>
    <row r="80" spans="1:7" x14ac:dyDescent="0.25">
      <c r="A80" s="44" t="s">
        <v>38</v>
      </c>
      <c r="B80" s="32">
        <v>37774</v>
      </c>
      <c r="C80" s="32">
        <v>17614</v>
      </c>
      <c r="D80" s="32">
        <v>28175</v>
      </c>
      <c r="E80" s="32">
        <v>16535</v>
      </c>
      <c r="F80" s="32">
        <v>22633</v>
      </c>
      <c r="G80" s="72">
        <v>122731</v>
      </c>
    </row>
    <row r="81" spans="1:7" x14ac:dyDescent="0.25">
      <c r="A81" s="43" t="s">
        <v>61</v>
      </c>
      <c r="B81" s="32">
        <v>40978</v>
      </c>
      <c r="C81" s="32">
        <v>90872</v>
      </c>
      <c r="D81" s="32">
        <v>50370</v>
      </c>
      <c r="E81" s="32"/>
      <c r="F81" s="32"/>
      <c r="G81" s="72">
        <v>182220</v>
      </c>
    </row>
    <row r="82" spans="1:7" x14ac:dyDescent="0.25">
      <c r="A82" s="44" t="s">
        <v>62</v>
      </c>
      <c r="B82" s="32">
        <v>40978</v>
      </c>
      <c r="C82" s="32">
        <v>90872</v>
      </c>
      <c r="D82" s="32">
        <v>50370</v>
      </c>
      <c r="E82" s="32"/>
      <c r="F82" s="32"/>
      <c r="G82" s="72">
        <v>182220</v>
      </c>
    </row>
    <row r="83" spans="1:7" x14ac:dyDescent="0.25">
      <c r="A83" s="46" t="s">
        <v>30</v>
      </c>
      <c r="B83" s="33">
        <v>2830546</v>
      </c>
      <c r="C83" s="33">
        <v>3421224</v>
      </c>
      <c r="D83" s="33">
        <v>2127690</v>
      </c>
      <c r="E83" s="33">
        <v>1729479</v>
      </c>
      <c r="F83" s="33">
        <v>2298477</v>
      </c>
      <c r="G83" s="73">
        <v>12407416</v>
      </c>
    </row>
    <row r="84" spans="1:7" x14ac:dyDescent="0.25">
      <c r="A84" s="6" t="s">
        <v>72</v>
      </c>
      <c r="B84" s="79">
        <f>B83/$G$83</f>
        <v>0.22813340021806314</v>
      </c>
      <c r="C84" s="79">
        <f t="shared" ref="C84:G84" si="0">C83/$G$83</f>
        <v>0.27574025083063225</v>
      </c>
      <c r="D84" s="79">
        <f t="shared" si="0"/>
        <v>0.17148534392656778</v>
      </c>
      <c r="E84" s="79">
        <f t="shared" si="0"/>
        <v>0.1393907482428251</v>
      </c>
      <c r="F84" s="79">
        <f t="shared" si="0"/>
        <v>0.18525025678191173</v>
      </c>
      <c r="G84" s="79">
        <f t="shared" si="0"/>
        <v>1</v>
      </c>
    </row>
  </sheetData>
  <mergeCells count="1">
    <mergeCell ref="B44:F44"/>
  </mergeCells>
  <conditionalFormatting sqref="B46:F83">
    <cfRule type="cellIs" dxfId="6" priority="2" operator="greaterThan">
      <formula>400000</formula>
    </cfRule>
    <cfRule type="cellIs" dxfId="5" priority="3" operator="equal">
      <formula>0</formula>
    </cfRule>
  </conditionalFormatting>
  <conditionalFormatting sqref="B46:G83">
    <cfRule type="cellIs" dxfId="4" priority="1" operator="greaterThan">
      <formula>250000</formula>
    </cfRule>
  </conditionalFormatting>
  <pageMargins left="0.7" right="0.7" top="0.75" bottom="0.75" header="0.3" footer="0.3"/>
  <pageSetup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84"/>
  <sheetViews>
    <sheetView topLeftCell="E65" workbookViewId="0">
      <selection activeCell="A44" sqref="A44:R84"/>
    </sheetView>
  </sheetViews>
  <sheetFormatPr defaultRowHeight="15" x14ac:dyDescent="0.25"/>
  <cols>
    <col min="1" max="1" width="27.85546875" customWidth="1"/>
    <col min="2" max="17" width="12.28515625" customWidth="1"/>
    <col min="18" max="18" width="13" customWidth="1"/>
    <col min="19" max="20" width="7" customWidth="1"/>
    <col min="21" max="21" width="9.5703125" bestFit="1" customWidth="1"/>
    <col min="22" max="22" width="12.5703125" bestFit="1" customWidth="1"/>
    <col min="23" max="23" width="11.28515625" bestFit="1" customWidth="1"/>
  </cols>
  <sheetData>
    <row r="3" spans="1:18" x14ac:dyDescent="0.25">
      <c r="A3" s="1" t="s">
        <v>57</v>
      </c>
      <c r="B3" s="1" t="s">
        <v>31</v>
      </c>
    </row>
    <row r="4" spans="1:18" x14ac:dyDescent="0.25">
      <c r="A4" s="1" t="s">
        <v>29</v>
      </c>
      <c r="B4" t="s">
        <v>7</v>
      </c>
      <c r="C4" t="s">
        <v>9</v>
      </c>
      <c r="D4" t="s">
        <v>16</v>
      </c>
      <c r="E4" t="s">
        <v>12</v>
      </c>
      <c r="F4" t="s">
        <v>14</v>
      </c>
      <c r="G4" t="s">
        <v>8</v>
      </c>
      <c r="H4" t="s">
        <v>13</v>
      </c>
      <c r="I4" t="s">
        <v>10</v>
      </c>
      <c r="J4" t="s">
        <v>11</v>
      </c>
      <c r="K4" t="s">
        <v>5</v>
      </c>
      <c r="L4" t="s">
        <v>3</v>
      </c>
      <c r="M4" t="s">
        <v>6</v>
      </c>
      <c r="N4" t="s">
        <v>15</v>
      </c>
      <c r="O4" t="s">
        <v>4</v>
      </c>
      <c r="P4" t="s">
        <v>17</v>
      </c>
      <c r="Q4" t="s">
        <v>18</v>
      </c>
      <c r="R4" t="s">
        <v>30</v>
      </c>
    </row>
    <row r="5" spans="1:18" x14ac:dyDescent="0.25">
      <c r="A5" s="2" t="s">
        <v>51</v>
      </c>
      <c r="B5" s="3">
        <v>224503</v>
      </c>
      <c r="C5" s="3">
        <v>794590</v>
      </c>
      <c r="D5" s="3"/>
      <c r="E5" s="3">
        <v>107192</v>
      </c>
      <c r="F5" s="3">
        <v>107444</v>
      </c>
      <c r="G5" s="3"/>
      <c r="H5" s="3">
        <v>114557</v>
      </c>
      <c r="I5" s="3">
        <v>332346</v>
      </c>
      <c r="J5" s="3">
        <v>222878</v>
      </c>
      <c r="K5" s="3">
        <v>107540</v>
      </c>
      <c r="L5" s="3">
        <v>106050</v>
      </c>
      <c r="M5" s="3">
        <v>445000</v>
      </c>
      <c r="N5" s="3">
        <v>214699</v>
      </c>
      <c r="O5" s="3">
        <v>213659</v>
      </c>
      <c r="P5" s="3">
        <v>319347</v>
      </c>
      <c r="Q5" s="3">
        <v>111070</v>
      </c>
      <c r="R5" s="3">
        <v>3420875</v>
      </c>
    </row>
    <row r="6" spans="1:18" x14ac:dyDescent="0.25">
      <c r="A6" s="4" t="s">
        <v>58</v>
      </c>
      <c r="B6" s="3">
        <v>224503</v>
      </c>
      <c r="C6" s="3">
        <v>794590</v>
      </c>
      <c r="D6" s="3"/>
      <c r="E6" s="3">
        <v>107192</v>
      </c>
      <c r="F6" s="3">
        <v>107444</v>
      </c>
      <c r="G6" s="3"/>
      <c r="H6" s="3">
        <v>114557</v>
      </c>
      <c r="I6" s="3">
        <v>332346</v>
      </c>
      <c r="J6" s="3">
        <v>222878</v>
      </c>
      <c r="K6" s="3">
        <v>107540</v>
      </c>
      <c r="L6" s="3">
        <v>106050</v>
      </c>
      <c r="M6" s="3">
        <v>445000</v>
      </c>
      <c r="N6" s="3">
        <v>214699</v>
      </c>
      <c r="O6" s="3">
        <v>213659</v>
      </c>
      <c r="P6" s="3">
        <v>319347</v>
      </c>
      <c r="Q6" s="3">
        <v>111070</v>
      </c>
      <c r="R6" s="3">
        <v>3420875</v>
      </c>
    </row>
    <row r="7" spans="1:18" x14ac:dyDescent="0.25">
      <c r="A7" s="10" t="s">
        <v>34</v>
      </c>
      <c r="B7" s="3">
        <v>107088</v>
      </c>
      <c r="C7" s="3">
        <v>238490</v>
      </c>
      <c r="D7" s="3"/>
      <c r="E7" s="3"/>
      <c r="F7" s="3">
        <v>107444</v>
      </c>
      <c r="G7" s="3"/>
      <c r="H7" s="3"/>
      <c r="I7" s="3"/>
      <c r="J7" s="3"/>
      <c r="K7" s="3"/>
      <c r="L7" s="3">
        <v>106050</v>
      </c>
      <c r="M7" s="3">
        <v>344834</v>
      </c>
      <c r="N7" s="3"/>
      <c r="O7" s="3"/>
      <c r="P7" s="3"/>
      <c r="Q7" s="3"/>
      <c r="R7" s="3">
        <v>903906</v>
      </c>
    </row>
    <row r="8" spans="1:18" x14ac:dyDescent="0.25">
      <c r="A8" s="10" t="s">
        <v>35</v>
      </c>
      <c r="B8" s="3">
        <v>117415</v>
      </c>
      <c r="C8" s="3">
        <v>224359</v>
      </c>
      <c r="D8" s="3"/>
      <c r="E8" s="3">
        <v>107192</v>
      </c>
      <c r="F8" s="3"/>
      <c r="G8" s="3"/>
      <c r="H8" s="3"/>
      <c r="I8" s="3">
        <v>109137</v>
      </c>
      <c r="J8" s="3"/>
      <c r="K8" s="3">
        <v>107540</v>
      </c>
      <c r="L8" s="3"/>
      <c r="M8" s="3"/>
      <c r="N8" s="3">
        <v>111225</v>
      </c>
      <c r="O8" s="3"/>
      <c r="P8" s="3"/>
      <c r="Q8" s="3">
        <v>111070</v>
      </c>
      <c r="R8" s="3">
        <v>887938</v>
      </c>
    </row>
    <row r="9" spans="1:18" x14ac:dyDescent="0.25">
      <c r="A9" s="10" t="s">
        <v>36</v>
      </c>
      <c r="B9" s="3"/>
      <c r="C9" s="3">
        <v>110852</v>
      </c>
      <c r="D9" s="3"/>
      <c r="E9" s="3"/>
      <c r="F9" s="3"/>
      <c r="G9" s="3"/>
      <c r="H9" s="3">
        <v>114557</v>
      </c>
      <c r="I9" s="3">
        <v>223209</v>
      </c>
      <c r="J9" s="3">
        <v>105158</v>
      </c>
      <c r="K9" s="3"/>
      <c r="L9" s="3"/>
      <c r="M9" s="3">
        <v>100166</v>
      </c>
      <c r="N9" s="3">
        <v>103474</v>
      </c>
      <c r="O9" s="3">
        <v>107269</v>
      </c>
      <c r="P9" s="3">
        <v>103444</v>
      </c>
      <c r="Q9" s="3"/>
      <c r="R9" s="3">
        <v>968129</v>
      </c>
    </row>
    <row r="10" spans="1:18" x14ac:dyDescent="0.25">
      <c r="A10" s="10" t="s">
        <v>37</v>
      </c>
      <c r="B10" s="3"/>
      <c r="C10" s="3">
        <v>220889</v>
      </c>
      <c r="D10" s="3"/>
      <c r="E10" s="3"/>
      <c r="F10" s="3"/>
      <c r="G10" s="3"/>
      <c r="H10" s="3"/>
      <c r="I10" s="3"/>
      <c r="J10" s="3">
        <v>117720</v>
      </c>
      <c r="K10" s="3"/>
      <c r="L10" s="3"/>
      <c r="M10" s="3"/>
      <c r="N10" s="3"/>
      <c r="O10" s="3">
        <v>106390</v>
      </c>
      <c r="P10" s="3">
        <v>215903</v>
      </c>
      <c r="Q10" s="3"/>
      <c r="R10" s="3">
        <v>660902</v>
      </c>
    </row>
    <row r="11" spans="1:18" x14ac:dyDescent="0.25">
      <c r="A11" s="2" t="s">
        <v>52</v>
      </c>
      <c r="B11" s="3">
        <v>1064623</v>
      </c>
      <c r="C11" s="3">
        <v>729557</v>
      </c>
      <c r="D11" s="3">
        <v>859755</v>
      </c>
      <c r="E11" s="3">
        <v>193290</v>
      </c>
      <c r="F11" s="3">
        <v>567568</v>
      </c>
      <c r="G11" s="3">
        <v>150519</v>
      </c>
      <c r="H11" s="3">
        <v>256287</v>
      </c>
      <c r="I11" s="3">
        <v>508591</v>
      </c>
      <c r="J11" s="3">
        <v>452688</v>
      </c>
      <c r="K11" s="3">
        <v>421847</v>
      </c>
      <c r="L11" s="3">
        <v>87470</v>
      </c>
      <c r="M11" s="3">
        <v>217770</v>
      </c>
      <c r="N11" s="3">
        <v>164530</v>
      </c>
      <c r="O11" s="3">
        <v>395937</v>
      </c>
      <c r="P11" s="3"/>
      <c r="Q11" s="3">
        <v>132804</v>
      </c>
      <c r="R11" s="3">
        <v>6203236</v>
      </c>
    </row>
    <row r="12" spans="1:18" x14ac:dyDescent="0.25">
      <c r="A12" s="4" t="s">
        <v>58</v>
      </c>
      <c r="B12" s="3">
        <v>1004438</v>
      </c>
      <c r="C12" s="3">
        <v>610016</v>
      </c>
      <c r="D12" s="3">
        <v>859755</v>
      </c>
      <c r="E12" s="3">
        <v>71402</v>
      </c>
      <c r="F12" s="3">
        <v>380121</v>
      </c>
      <c r="G12" s="3">
        <v>99506</v>
      </c>
      <c r="H12" s="3">
        <v>256287</v>
      </c>
      <c r="I12" s="3">
        <v>427826</v>
      </c>
      <c r="J12" s="3">
        <v>452688</v>
      </c>
      <c r="K12" s="3">
        <v>421847</v>
      </c>
      <c r="L12" s="3">
        <v>87470</v>
      </c>
      <c r="M12" s="3">
        <v>217770</v>
      </c>
      <c r="N12" s="3">
        <v>164530</v>
      </c>
      <c r="O12" s="3">
        <v>323832</v>
      </c>
      <c r="P12" s="3"/>
      <c r="Q12" s="3">
        <v>132804</v>
      </c>
      <c r="R12" s="3">
        <v>5510292</v>
      </c>
    </row>
    <row r="13" spans="1:18" x14ac:dyDescent="0.25">
      <c r="A13" s="10" t="s">
        <v>34</v>
      </c>
      <c r="B13" s="3">
        <v>620827</v>
      </c>
      <c r="C13" s="3">
        <v>246417</v>
      </c>
      <c r="D13" s="3">
        <v>254028</v>
      </c>
      <c r="E13" s="3"/>
      <c r="F13" s="3">
        <v>131330</v>
      </c>
      <c r="G13" s="3">
        <v>99506</v>
      </c>
      <c r="H13" s="3"/>
      <c r="I13" s="3"/>
      <c r="J13" s="3">
        <v>165583</v>
      </c>
      <c r="K13" s="3"/>
      <c r="L13" s="3"/>
      <c r="M13" s="3">
        <v>58876</v>
      </c>
      <c r="N13" s="3">
        <v>72541</v>
      </c>
      <c r="O13" s="3">
        <v>98934</v>
      </c>
      <c r="P13" s="3"/>
      <c r="Q13" s="3"/>
      <c r="R13" s="3">
        <v>1748042</v>
      </c>
    </row>
    <row r="14" spans="1:18" x14ac:dyDescent="0.25">
      <c r="A14" s="10" t="s">
        <v>35</v>
      </c>
      <c r="B14" s="3">
        <v>59856</v>
      </c>
      <c r="C14" s="3">
        <v>176538</v>
      </c>
      <c r="D14" s="3">
        <v>89386</v>
      </c>
      <c r="E14" s="3">
        <v>71402</v>
      </c>
      <c r="F14" s="3">
        <v>51126</v>
      </c>
      <c r="G14" s="3"/>
      <c r="H14" s="3"/>
      <c r="I14" s="3">
        <v>129922</v>
      </c>
      <c r="J14" s="3">
        <v>53329</v>
      </c>
      <c r="K14" s="3">
        <v>132324</v>
      </c>
      <c r="L14" s="3">
        <v>87470</v>
      </c>
      <c r="M14" s="3"/>
      <c r="N14" s="3"/>
      <c r="O14" s="3">
        <v>224898</v>
      </c>
      <c r="P14" s="3"/>
      <c r="Q14" s="3"/>
      <c r="R14" s="3">
        <v>1076251</v>
      </c>
    </row>
    <row r="15" spans="1:18" x14ac:dyDescent="0.25">
      <c r="A15" s="10" t="s">
        <v>36</v>
      </c>
      <c r="B15" s="3">
        <v>226054</v>
      </c>
      <c r="C15" s="3">
        <v>187061</v>
      </c>
      <c r="D15" s="3">
        <v>343511</v>
      </c>
      <c r="E15" s="3"/>
      <c r="F15" s="3">
        <v>133871</v>
      </c>
      <c r="G15" s="3"/>
      <c r="H15" s="3">
        <v>197437</v>
      </c>
      <c r="I15" s="3">
        <v>225602</v>
      </c>
      <c r="J15" s="3">
        <v>73696</v>
      </c>
      <c r="K15" s="3">
        <v>289523</v>
      </c>
      <c r="L15" s="3"/>
      <c r="M15" s="3">
        <v>158894</v>
      </c>
      <c r="N15" s="3">
        <v>91989</v>
      </c>
      <c r="O15" s="3"/>
      <c r="P15" s="3"/>
      <c r="Q15" s="3">
        <v>65890</v>
      </c>
      <c r="R15" s="3">
        <v>1993528</v>
      </c>
    </row>
    <row r="16" spans="1:18" x14ac:dyDescent="0.25">
      <c r="A16" s="10" t="s">
        <v>37</v>
      </c>
      <c r="B16" s="3">
        <v>97701</v>
      </c>
      <c r="C16" s="3"/>
      <c r="D16" s="3">
        <v>172830</v>
      </c>
      <c r="E16" s="3"/>
      <c r="F16" s="3">
        <v>63794</v>
      </c>
      <c r="G16" s="3"/>
      <c r="H16" s="3">
        <v>58850</v>
      </c>
      <c r="I16" s="3">
        <v>72302</v>
      </c>
      <c r="J16" s="3">
        <v>160080</v>
      </c>
      <c r="K16" s="3"/>
      <c r="L16" s="3"/>
      <c r="M16" s="3"/>
      <c r="N16" s="3"/>
      <c r="O16" s="3"/>
      <c r="P16" s="3"/>
      <c r="Q16" s="3">
        <v>66914</v>
      </c>
      <c r="R16" s="3">
        <v>692471</v>
      </c>
    </row>
    <row r="17" spans="1:18" x14ac:dyDescent="0.25">
      <c r="A17" s="4" t="s">
        <v>32</v>
      </c>
      <c r="B17" s="3">
        <v>60185</v>
      </c>
      <c r="C17" s="3">
        <v>119541</v>
      </c>
      <c r="D17" s="3"/>
      <c r="E17" s="3">
        <v>121888</v>
      </c>
      <c r="F17" s="3">
        <v>187447</v>
      </c>
      <c r="G17" s="3">
        <v>51013</v>
      </c>
      <c r="H17" s="3"/>
      <c r="I17" s="3">
        <v>80765</v>
      </c>
      <c r="J17" s="3"/>
      <c r="K17" s="3"/>
      <c r="L17" s="3"/>
      <c r="M17" s="3"/>
      <c r="N17" s="3"/>
      <c r="O17" s="3">
        <v>72105</v>
      </c>
      <c r="P17" s="3"/>
      <c r="Q17" s="3"/>
      <c r="R17" s="3">
        <v>692944</v>
      </c>
    </row>
    <row r="18" spans="1:18" x14ac:dyDescent="0.25">
      <c r="A18" s="10" t="s">
        <v>63</v>
      </c>
      <c r="B18" s="3"/>
      <c r="C18" s="3">
        <v>69341</v>
      </c>
      <c r="D18" s="3"/>
      <c r="E18" s="3">
        <v>52145</v>
      </c>
      <c r="F18" s="3"/>
      <c r="G18" s="3"/>
      <c r="H18" s="3"/>
      <c r="I18" s="3"/>
      <c r="J18" s="3"/>
      <c r="K18" s="3"/>
      <c r="L18" s="3"/>
      <c r="M18" s="3"/>
      <c r="N18" s="3"/>
      <c r="O18" s="3">
        <v>72105</v>
      </c>
      <c r="P18" s="3"/>
      <c r="Q18" s="3"/>
      <c r="R18" s="3">
        <v>193591</v>
      </c>
    </row>
    <row r="19" spans="1:18" x14ac:dyDescent="0.25">
      <c r="A19" s="10" t="s">
        <v>64</v>
      </c>
      <c r="B19" s="3">
        <v>60185</v>
      </c>
      <c r="C19" s="3">
        <v>50200</v>
      </c>
      <c r="D19" s="3"/>
      <c r="E19" s="3">
        <v>69743</v>
      </c>
      <c r="F19" s="3">
        <v>187447</v>
      </c>
      <c r="G19" s="3">
        <v>51013</v>
      </c>
      <c r="H19" s="3"/>
      <c r="I19" s="3">
        <v>80765</v>
      </c>
      <c r="J19" s="3"/>
      <c r="K19" s="3"/>
      <c r="L19" s="3"/>
      <c r="M19" s="3"/>
      <c r="N19" s="3"/>
      <c r="O19" s="3"/>
      <c r="P19" s="3"/>
      <c r="Q19" s="3"/>
      <c r="R19" s="3">
        <v>499353</v>
      </c>
    </row>
    <row r="20" spans="1:18" x14ac:dyDescent="0.25">
      <c r="A20" s="2" t="s">
        <v>53</v>
      </c>
      <c r="B20" s="3">
        <v>374275</v>
      </c>
      <c r="C20" s="3">
        <v>245082</v>
      </c>
      <c r="D20" s="3">
        <v>79353</v>
      </c>
      <c r="E20" s="3">
        <v>105994</v>
      </c>
      <c r="F20" s="3">
        <v>100000</v>
      </c>
      <c r="G20" s="3"/>
      <c r="H20" s="3">
        <v>25000</v>
      </c>
      <c r="I20" s="3">
        <v>100000</v>
      </c>
      <c r="J20" s="3">
        <v>126649</v>
      </c>
      <c r="K20" s="3">
        <v>223191</v>
      </c>
      <c r="L20" s="3">
        <v>36518</v>
      </c>
      <c r="M20" s="3">
        <v>85771</v>
      </c>
      <c r="N20" s="3">
        <v>140085</v>
      </c>
      <c r="O20" s="3">
        <v>97770</v>
      </c>
      <c r="P20" s="3"/>
      <c r="Q20" s="3">
        <v>117667</v>
      </c>
      <c r="R20" s="3">
        <v>1857355</v>
      </c>
    </row>
    <row r="21" spans="1:18" x14ac:dyDescent="0.25">
      <c r="A21" s="4" t="s">
        <v>58</v>
      </c>
      <c r="B21" s="3">
        <v>177795</v>
      </c>
      <c r="C21" s="3">
        <v>40559</v>
      </c>
      <c r="D21" s="3"/>
      <c r="E21" s="3">
        <v>80994</v>
      </c>
      <c r="F21" s="3"/>
      <c r="G21" s="3"/>
      <c r="H21" s="3"/>
      <c r="I21" s="3"/>
      <c r="J21" s="3"/>
      <c r="K21" s="3">
        <v>123191</v>
      </c>
      <c r="L21" s="3">
        <v>36518</v>
      </c>
      <c r="M21" s="3">
        <v>35771</v>
      </c>
      <c r="N21" s="3">
        <v>40085</v>
      </c>
      <c r="O21" s="3">
        <v>47770</v>
      </c>
      <c r="P21" s="3"/>
      <c r="Q21" s="3"/>
      <c r="R21" s="3">
        <v>582683</v>
      </c>
    </row>
    <row r="22" spans="1:18" x14ac:dyDescent="0.25">
      <c r="A22" s="10" t="s">
        <v>34</v>
      </c>
      <c r="B22" s="3">
        <v>177795</v>
      </c>
      <c r="C22" s="3">
        <v>40559</v>
      </c>
      <c r="D22" s="3"/>
      <c r="E22" s="3"/>
      <c r="F22" s="3"/>
      <c r="G22" s="3"/>
      <c r="H22" s="3"/>
      <c r="I22" s="3"/>
      <c r="J22" s="3"/>
      <c r="K22" s="3">
        <v>35917</v>
      </c>
      <c r="L22" s="3"/>
      <c r="M22" s="3"/>
      <c r="N22" s="3"/>
      <c r="O22" s="3"/>
      <c r="P22" s="3"/>
      <c r="Q22" s="3"/>
      <c r="R22" s="3">
        <v>254271</v>
      </c>
    </row>
    <row r="23" spans="1:18" x14ac:dyDescent="0.25">
      <c r="A23" s="10" t="s">
        <v>36</v>
      </c>
      <c r="B23" s="3"/>
      <c r="C23" s="3"/>
      <c r="D23" s="3"/>
      <c r="E23" s="3">
        <v>80994</v>
      </c>
      <c r="F23" s="3"/>
      <c r="G23" s="3"/>
      <c r="H23" s="3"/>
      <c r="I23" s="3"/>
      <c r="J23" s="3"/>
      <c r="K23" s="3">
        <v>87274</v>
      </c>
      <c r="L23" s="3">
        <v>36518</v>
      </c>
      <c r="M23" s="3"/>
      <c r="N23" s="3"/>
      <c r="O23" s="3"/>
      <c r="P23" s="3"/>
      <c r="Q23" s="3"/>
      <c r="R23" s="3">
        <v>204786</v>
      </c>
    </row>
    <row r="24" spans="1:18" x14ac:dyDescent="0.25">
      <c r="A24" s="10" t="s">
        <v>37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35771</v>
      </c>
      <c r="N24" s="3">
        <v>40085</v>
      </c>
      <c r="O24" s="3">
        <v>47770</v>
      </c>
      <c r="P24" s="3"/>
      <c r="Q24" s="3"/>
      <c r="R24" s="3">
        <v>123626</v>
      </c>
    </row>
    <row r="25" spans="1:18" x14ac:dyDescent="0.25">
      <c r="A25" s="4" t="s">
        <v>59</v>
      </c>
      <c r="B25" s="3">
        <v>75000</v>
      </c>
      <c r="C25" s="3">
        <v>100000</v>
      </c>
      <c r="D25" s="3">
        <v>25000</v>
      </c>
      <c r="E25" s="3">
        <v>25000</v>
      </c>
      <c r="F25" s="3">
        <v>50000</v>
      </c>
      <c r="G25" s="3"/>
      <c r="H25" s="3">
        <v>25000</v>
      </c>
      <c r="I25" s="3">
        <v>100000</v>
      </c>
      <c r="J25" s="3">
        <v>100000</v>
      </c>
      <c r="K25" s="3">
        <v>100000</v>
      </c>
      <c r="L25" s="3"/>
      <c r="M25" s="3">
        <v>25000</v>
      </c>
      <c r="N25" s="3">
        <v>75000</v>
      </c>
      <c r="O25" s="3">
        <v>50000</v>
      </c>
      <c r="P25" s="3"/>
      <c r="Q25" s="3">
        <v>75000</v>
      </c>
      <c r="R25" s="3">
        <v>825000</v>
      </c>
    </row>
    <row r="26" spans="1:18" x14ac:dyDescent="0.25">
      <c r="A26" s="10" t="s">
        <v>39</v>
      </c>
      <c r="B26" s="3">
        <v>75000</v>
      </c>
      <c r="C26" s="3">
        <v>100000</v>
      </c>
      <c r="D26" s="3">
        <v>25000</v>
      </c>
      <c r="E26" s="3">
        <v>25000</v>
      </c>
      <c r="F26" s="3">
        <v>50000</v>
      </c>
      <c r="G26" s="3"/>
      <c r="H26" s="3">
        <v>25000</v>
      </c>
      <c r="I26" s="3">
        <v>100000</v>
      </c>
      <c r="J26" s="3">
        <v>100000</v>
      </c>
      <c r="K26" s="3">
        <v>100000</v>
      </c>
      <c r="L26" s="3"/>
      <c r="M26" s="3">
        <v>25000</v>
      </c>
      <c r="N26" s="3">
        <v>75000</v>
      </c>
      <c r="O26" s="3">
        <v>50000</v>
      </c>
      <c r="P26" s="3"/>
      <c r="Q26" s="3">
        <v>75000</v>
      </c>
      <c r="R26" s="3">
        <v>825000</v>
      </c>
    </row>
    <row r="27" spans="1:18" x14ac:dyDescent="0.25">
      <c r="A27" s="4" t="s">
        <v>32</v>
      </c>
      <c r="B27" s="3">
        <v>121480</v>
      </c>
      <c r="C27" s="3">
        <v>104523</v>
      </c>
      <c r="D27" s="3">
        <v>54353</v>
      </c>
      <c r="E27" s="3"/>
      <c r="F27" s="3">
        <v>50000</v>
      </c>
      <c r="G27" s="3"/>
      <c r="H27" s="3"/>
      <c r="I27" s="3"/>
      <c r="J27" s="3">
        <v>26649</v>
      </c>
      <c r="K27" s="3"/>
      <c r="L27" s="3"/>
      <c r="M27" s="3">
        <v>25000</v>
      </c>
      <c r="N27" s="3">
        <v>25000</v>
      </c>
      <c r="O27" s="3"/>
      <c r="P27" s="3"/>
      <c r="Q27" s="3">
        <v>42667</v>
      </c>
      <c r="R27" s="3">
        <v>449672</v>
      </c>
    </row>
    <row r="28" spans="1:18" x14ac:dyDescent="0.25">
      <c r="A28" s="10" t="s">
        <v>63</v>
      </c>
      <c r="B28" s="3">
        <v>69218</v>
      </c>
      <c r="C28" s="3"/>
      <c r="D28" s="3">
        <v>54353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v>123571</v>
      </c>
    </row>
    <row r="29" spans="1:18" x14ac:dyDescent="0.25">
      <c r="A29" s="10" t="s">
        <v>64</v>
      </c>
      <c r="B29" s="3">
        <v>52262</v>
      </c>
      <c r="C29" s="3">
        <v>104523</v>
      </c>
      <c r="D29" s="3"/>
      <c r="E29" s="3"/>
      <c r="F29" s="3">
        <v>50000</v>
      </c>
      <c r="G29" s="3"/>
      <c r="H29" s="3"/>
      <c r="I29" s="3"/>
      <c r="J29" s="3">
        <v>26649</v>
      </c>
      <c r="K29" s="3"/>
      <c r="L29" s="3"/>
      <c r="M29" s="3">
        <v>25000</v>
      </c>
      <c r="N29" s="3">
        <v>25000</v>
      </c>
      <c r="O29" s="3"/>
      <c r="P29" s="3"/>
      <c r="Q29" s="3">
        <v>42667</v>
      </c>
      <c r="R29" s="3">
        <v>326101</v>
      </c>
    </row>
    <row r="30" spans="1:18" x14ac:dyDescent="0.25">
      <c r="A30" s="2" t="s">
        <v>54</v>
      </c>
      <c r="B30" s="3">
        <v>76690</v>
      </c>
      <c r="C30" s="3">
        <v>43955</v>
      </c>
      <c r="D30" s="3">
        <v>10645</v>
      </c>
      <c r="E30" s="3">
        <v>42879</v>
      </c>
      <c r="F30" s="3">
        <v>86172</v>
      </c>
      <c r="G30" s="3"/>
      <c r="H30" s="3">
        <v>68020</v>
      </c>
      <c r="I30" s="3">
        <v>22505</v>
      </c>
      <c r="J30" s="3">
        <v>13672</v>
      </c>
      <c r="K30" s="3">
        <v>31325</v>
      </c>
      <c r="L30" s="3">
        <v>19155</v>
      </c>
      <c r="M30" s="3">
        <v>39505</v>
      </c>
      <c r="N30" s="3">
        <v>16798</v>
      </c>
      <c r="O30" s="3">
        <v>55825</v>
      </c>
      <c r="P30" s="3">
        <v>61831</v>
      </c>
      <c r="Q30" s="3">
        <v>32022</v>
      </c>
      <c r="R30" s="3">
        <v>620999</v>
      </c>
    </row>
    <row r="31" spans="1:18" x14ac:dyDescent="0.25">
      <c r="A31" s="4" t="s">
        <v>59</v>
      </c>
      <c r="B31" s="3">
        <v>33161</v>
      </c>
      <c r="C31" s="3"/>
      <c r="D31" s="3">
        <v>10645</v>
      </c>
      <c r="E31" s="3">
        <v>12000</v>
      </c>
      <c r="F31" s="3">
        <v>22761</v>
      </c>
      <c r="G31" s="3"/>
      <c r="H31" s="3"/>
      <c r="I31" s="3"/>
      <c r="J31" s="3"/>
      <c r="K31" s="3"/>
      <c r="L31" s="3"/>
      <c r="M31" s="3"/>
      <c r="N31" s="3"/>
      <c r="O31" s="3">
        <v>22205</v>
      </c>
      <c r="P31" s="3"/>
      <c r="Q31" s="3"/>
      <c r="R31" s="3">
        <v>100772</v>
      </c>
    </row>
    <row r="32" spans="1:18" x14ac:dyDescent="0.25">
      <c r="A32" s="10" t="s">
        <v>38</v>
      </c>
      <c r="B32" s="3">
        <v>33161</v>
      </c>
      <c r="C32" s="3"/>
      <c r="D32" s="3">
        <v>10645</v>
      </c>
      <c r="E32" s="3">
        <v>12000</v>
      </c>
      <c r="F32" s="3">
        <v>22761</v>
      </c>
      <c r="G32" s="3"/>
      <c r="H32" s="3"/>
      <c r="I32" s="3"/>
      <c r="J32" s="3"/>
      <c r="K32" s="3"/>
      <c r="L32" s="3"/>
      <c r="M32" s="3"/>
      <c r="N32" s="3"/>
      <c r="O32" s="3">
        <v>22205</v>
      </c>
      <c r="P32" s="3"/>
      <c r="Q32" s="3"/>
      <c r="R32" s="3">
        <v>100772</v>
      </c>
    </row>
    <row r="33" spans="1:18" x14ac:dyDescent="0.25">
      <c r="A33" s="4" t="s">
        <v>60</v>
      </c>
      <c r="B33" s="3">
        <v>43529</v>
      </c>
      <c r="C33" s="3">
        <v>43955</v>
      </c>
      <c r="D33" s="3"/>
      <c r="E33" s="3">
        <v>30879</v>
      </c>
      <c r="F33" s="3">
        <v>63411</v>
      </c>
      <c r="G33" s="3"/>
      <c r="H33" s="3">
        <v>68020</v>
      </c>
      <c r="I33" s="3">
        <v>22505</v>
      </c>
      <c r="J33" s="3">
        <v>13672</v>
      </c>
      <c r="K33" s="3">
        <v>31325</v>
      </c>
      <c r="L33" s="3">
        <v>19155</v>
      </c>
      <c r="M33" s="3">
        <v>14952</v>
      </c>
      <c r="N33" s="3">
        <v>16798</v>
      </c>
      <c r="O33" s="3">
        <v>33620</v>
      </c>
      <c r="P33" s="3">
        <v>61831</v>
      </c>
      <c r="Q33" s="3">
        <v>32022</v>
      </c>
      <c r="R33" s="3">
        <v>495674</v>
      </c>
    </row>
    <row r="34" spans="1:18" x14ac:dyDescent="0.25">
      <c r="A34" s="10" t="s">
        <v>40</v>
      </c>
      <c r="B34" s="3">
        <v>43529</v>
      </c>
      <c r="C34" s="3">
        <v>43955</v>
      </c>
      <c r="D34" s="3"/>
      <c r="E34" s="3">
        <v>30879</v>
      </c>
      <c r="F34" s="3">
        <v>63411</v>
      </c>
      <c r="G34" s="3"/>
      <c r="H34" s="3">
        <v>68020</v>
      </c>
      <c r="I34" s="3">
        <v>22505</v>
      </c>
      <c r="J34" s="3">
        <v>13672</v>
      </c>
      <c r="K34" s="3">
        <v>31325</v>
      </c>
      <c r="L34" s="3">
        <v>19155</v>
      </c>
      <c r="M34" s="3">
        <v>14952</v>
      </c>
      <c r="N34" s="3">
        <v>16798</v>
      </c>
      <c r="O34" s="3">
        <v>33620</v>
      </c>
      <c r="P34" s="3">
        <v>61831</v>
      </c>
      <c r="Q34" s="3">
        <v>32022</v>
      </c>
      <c r="R34" s="3">
        <v>495674</v>
      </c>
    </row>
    <row r="35" spans="1:18" x14ac:dyDescent="0.25">
      <c r="A35" s="4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24553</v>
      </c>
      <c r="N35" s="3"/>
      <c r="O35" s="3"/>
      <c r="P35" s="3"/>
      <c r="Q35" s="3"/>
      <c r="R35" s="3">
        <v>24553</v>
      </c>
    </row>
    <row r="36" spans="1:18" x14ac:dyDescent="0.25">
      <c r="A36" s="10" t="s">
        <v>64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24553</v>
      </c>
      <c r="N36" s="3"/>
      <c r="O36" s="3"/>
      <c r="P36" s="3"/>
      <c r="Q36" s="3"/>
      <c r="R36" s="3">
        <v>24553</v>
      </c>
    </row>
    <row r="37" spans="1:18" x14ac:dyDescent="0.25">
      <c r="A37" s="2" t="s">
        <v>55</v>
      </c>
      <c r="B37" s="3">
        <v>16874</v>
      </c>
      <c r="C37" s="3">
        <v>47752</v>
      </c>
      <c r="D37" s="3"/>
      <c r="E37" s="3">
        <v>8300</v>
      </c>
      <c r="F37" s="3">
        <v>61878</v>
      </c>
      <c r="G37" s="3"/>
      <c r="H37" s="3"/>
      <c r="I37" s="3">
        <v>52414</v>
      </c>
      <c r="J37" s="3">
        <v>6600</v>
      </c>
      <c r="K37" s="3">
        <v>63645</v>
      </c>
      <c r="L37" s="3">
        <v>7371</v>
      </c>
      <c r="M37" s="3"/>
      <c r="N37" s="3">
        <v>8320</v>
      </c>
      <c r="O37" s="3">
        <v>16535</v>
      </c>
      <c r="P37" s="3">
        <v>5711</v>
      </c>
      <c r="Q37" s="3">
        <v>9551</v>
      </c>
      <c r="R37" s="3">
        <v>304951</v>
      </c>
    </row>
    <row r="38" spans="1:18" x14ac:dyDescent="0.25">
      <c r="A38" s="4" t="s">
        <v>59</v>
      </c>
      <c r="B38" s="3">
        <v>16874</v>
      </c>
      <c r="C38" s="3">
        <v>9294</v>
      </c>
      <c r="D38" s="3"/>
      <c r="E38" s="3">
        <v>8300</v>
      </c>
      <c r="F38" s="3">
        <v>20900</v>
      </c>
      <c r="G38" s="3"/>
      <c r="H38" s="3"/>
      <c r="I38" s="3"/>
      <c r="J38" s="3">
        <v>6600</v>
      </c>
      <c r="K38" s="3">
        <v>13275</v>
      </c>
      <c r="L38" s="3">
        <v>7371</v>
      </c>
      <c r="M38" s="3"/>
      <c r="N38" s="3">
        <v>8320</v>
      </c>
      <c r="O38" s="3">
        <v>16535</v>
      </c>
      <c r="P38" s="3">
        <v>5711</v>
      </c>
      <c r="Q38" s="3">
        <v>9551</v>
      </c>
      <c r="R38" s="3">
        <v>122731</v>
      </c>
    </row>
    <row r="39" spans="1:18" x14ac:dyDescent="0.25">
      <c r="A39" s="10" t="s">
        <v>38</v>
      </c>
      <c r="B39" s="3">
        <v>16874</v>
      </c>
      <c r="C39" s="3">
        <v>9294</v>
      </c>
      <c r="D39" s="3"/>
      <c r="E39" s="3">
        <v>8300</v>
      </c>
      <c r="F39" s="3">
        <v>20900</v>
      </c>
      <c r="G39" s="3"/>
      <c r="H39" s="3"/>
      <c r="I39" s="3"/>
      <c r="J39" s="3">
        <v>6600</v>
      </c>
      <c r="K39" s="3">
        <v>13275</v>
      </c>
      <c r="L39" s="3">
        <v>7371</v>
      </c>
      <c r="M39" s="3"/>
      <c r="N39" s="3">
        <v>8320</v>
      </c>
      <c r="O39" s="3">
        <v>16535</v>
      </c>
      <c r="P39" s="3">
        <v>5711</v>
      </c>
      <c r="Q39" s="3">
        <v>9551</v>
      </c>
      <c r="R39" s="3">
        <v>122731</v>
      </c>
    </row>
    <row r="40" spans="1:18" x14ac:dyDescent="0.25">
      <c r="A40" s="4" t="s">
        <v>61</v>
      </c>
      <c r="B40" s="3"/>
      <c r="C40" s="3">
        <v>38458</v>
      </c>
      <c r="D40" s="3"/>
      <c r="E40" s="3"/>
      <c r="F40" s="3">
        <v>40978</v>
      </c>
      <c r="G40" s="3"/>
      <c r="H40" s="3"/>
      <c r="I40" s="3">
        <v>52414</v>
      </c>
      <c r="J40" s="3"/>
      <c r="K40" s="3">
        <v>50370</v>
      </c>
      <c r="L40" s="3"/>
      <c r="M40" s="3"/>
      <c r="N40" s="3"/>
      <c r="O40" s="3"/>
      <c r="P40" s="3"/>
      <c r="Q40" s="3"/>
      <c r="R40" s="3">
        <v>182220</v>
      </c>
    </row>
    <row r="41" spans="1:18" x14ac:dyDescent="0.25">
      <c r="A41" s="10" t="s">
        <v>62</v>
      </c>
      <c r="B41" s="3"/>
      <c r="C41" s="3">
        <v>38458</v>
      </c>
      <c r="D41" s="3"/>
      <c r="E41" s="3"/>
      <c r="F41" s="3">
        <v>40978</v>
      </c>
      <c r="G41" s="3"/>
      <c r="H41" s="3"/>
      <c r="I41" s="3">
        <v>52414</v>
      </c>
      <c r="J41" s="3"/>
      <c r="K41" s="3">
        <v>50370</v>
      </c>
      <c r="L41" s="3"/>
      <c r="M41" s="3"/>
      <c r="N41" s="3"/>
      <c r="O41" s="3"/>
      <c r="P41" s="3"/>
      <c r="Q41" s="3"/>
      <c r="R41" s="3">
        <v>182220</v>
      </c>
    </row>
    <row r="42" spans="1:18" x14ac:dyDescent="0.25">
      <c r="A42" s="2" t="s">
        <v>30</v>
      </c>
      <c r="B42" s="3">
        <v>1756965</v>
      </c>
      <c r="C42" s="3">
        <v>1860936</v>
      </c>
      <c r="D42" s="3">
        <v>949753</v>
      </c>
      <c r="E42" s="3">
        <v>457655</v>
      </c>
      <c r="F42" s="3">
        <v>923062</v>
      </c>
      <c r="G42" s="3">
        <v>150519</v>
      </c>
      <c r="H42" s="3">
        <v>463864</v>
      </c>
      <c r="I42" s="3">
        <v>1015856</v>
      </c>
      <c r="J42" s="3">
        <v>822487</v>
      </c>
      <c r="K42" s="3">
        <v>847548</v>
      </c>
      <c r="L42" s="3">
        <v>256564</v>
      </c>
      <c r="M42" s="3">
        <v>788046</v>
      </c>
      <c r="N42" s="3">
        <v>544432</v>
      </c>
      <c r="O42" s="3">
        <v>779726</v>
      </c>
      <c r="P42" s="3">
        <v>386889</v>
      </c>
      <c r="Q42" s="3">
        <v>403114</v>
      </c>
      <c r="R42" s="3">
        <v>12407416</v>
      </c>
    </row>
    <row r="44" spans="1:18" x14ac:dyDescent="0.25">
      <c r="A44" s="76" t="s">
        <v>74</v>
      </c>
      <c r="B44" s="107" t="s">
        <v>73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69"/>
    </row>
    <row r="45" spans="1:18" x14ac:dyDescent="0.25">
      <c r="A45" s="77"/>
      <c r="B45" s="84" t="s">
        <v>7</v>
      </c>
      <c r="C45" s="84" t="s">
        <v>9</v>
      </c>
      <c r="D45" s="84" t="s">
        <v>16</v>
      </c>
      <c r="E45" s="84" t="s">
        <v>12</v>
      </c>
      <c r="F45" s="84" t="s">
        <v>14</v>
      </c>
      <c r="G45" s="84" t="s">
        <v>8</v>
      </c>
      <c r="H45" s="84" t="s">
        <v>13</v>
      </c>
      <c r="I45" s="84" t="s">
        <v>10</v>
      </c>
      <c r="J45" s="84" t="s">
        <v>11</v>
      </c>
      <c r="K45" s="84" t="s">
        <v>5</v>
      </c>
      <c r="L45" s="84" t="s">
        <v>3</v>
      </c>
      <c r="M45" s="84" t="s">
        <v>6</v>
      </c>
      <c r="N45" s="84" t="s">
        <v>15</v>
      </c>
      <c r="O45" s="84" t="s">
        <v>4</v>
      </c>
      <c r="P45" s="84" t="s">
        <v>17</v>
      </c>
      <c r="Q45" s="84" t="s">
        <v>18</v>
      </c>
      <c r="R45" s="84" t="s">
        <v>30</v>
      </c>
    </row>
    <row r="46" spans="1:18" x14ac:dyDescent="0.25">
      <c r="A46" s="42" t="s">
        <v>51</v>
      </c>
      <c r="B46" s="48">
        <v>224503</v>
      </c>
      <c r="C46" s="48">
        <v>794590</v>
      </c>
      <c r="D46" s="48"/>
      <c r="E46" s="48">
        <v>107192</v>
      </c>
      <c r="F46" s="48">
        <v>107444</v>
      </c>
      <c r="G46" s="48"/>
      <c r="H46" s="48">
        <v>114557</v>
      </c>
      <c r="I46" s="48">
        <v>332346</v>
      </c>
      <c r="J46" s="48">
        <v>222878</v>
      </c>
      <c r="K46" s="48">
        <v>107540</v>
      </c>
      <c r="L46" s="48">
        <v>106050</v>
      </c>
      <c r="M46" s="48">
        <v>445000</v>
      </c>
      <c r="N46" s="48">
        <v>214699</v>
      </c>
      <c r="O46" s="48">
        <v>213659</v>
      </c>
      <c r="P46" s="48">
        <v>319347</v>
      </c>
      <c r="Q46" s="48">
        <v>111070</v>
      </c>
      <c r="R46" s="48">
        <v>3420875</v>
      </c>
    </row>
    <row r="47" spans="1:18" x14ac:dyDescent="0.25">
      <c r="A47" s="43" t="s">
        <v>58</v>
      </c>
      <c r="B47" s="32">
        <v>224503</v>
      </c>
      <c r="C47" s="32">
        <v>794590</v>
      </c>
      <c r="D47" s="32"/>
      <c r="E47" s="32">
        <v>107192</v>
      </c>
      <c r="F47" s="32">
        <v>107444</v>
      </c>
      <c r="G47" s="32"/>
      <c r="H47" s="32">
        <v>114557</v>
      </c>
      <c r="I47" s="32">
        <v>332346</v>
      </c>
      <c r="J47" s="32">
        <v>222878</v>
      </c>
      <c r="K47" s="32">
        <v>107540</v>
      </c>
      <c r="L47" s="32">
        <v>106050</v>
      </c>
      <c r="M47" s="32">
        <v>445000</v>
      </c>
      <c r="N47" s="32">
        <v>214699</v>
      </c>
      <c r="O47" s="32">
        <v>213659</v>
      </c>
      <c r="P47" s="32">
        <v>319347</v>
      </c>
      <c r="Q47" s="32">
        <v>111070</v>
      </c>
      <c r="R47" s="32">
        <v>3420875</v>
      </c>
    </row>
    <row r="48" spans="1:18" x14ac:dyDescent="0.25">
      <c r="A48" s="44" t="s">
        <v>34</v>
      </c>
      <c r="B48" s="32">
        <v>107088</v>
      </c>
      <c r="C48" s="32">
        <v>238490</v>
      </c>
      <c r="D48" s="32"/>
      <c r="E48" s="32"/>
      <c r="F48" s="32">
        <v>107444</v>
      </c>
      <c r="G48" s="32"/>
      <c r="H48" s="32"/>
      <c r="I48" s="32"/>
      <c r="J48" s="32"/>
      <c r="K48" s="32"/>
      <c r="L48" s="32">
        <v>106050</v>
      </c>
      <c r="M48" s="32">
        <v>344834</v>
      </c>
      <c r="N48" s="32"/>
      <c r="O48" s="32"/>
      <c r="P48" s="32"/>
      <c r="Q48" s="32"/>
      <c r="R48" s="32">
        <v>903906</v>
      </c>
    </row>
    <row r="49" spans="1:18" x14ac:dyDescent="0.25">
      <c r="A49" s="44" t="s">
        <v>35</v>
      </c>
      <c r="B49" s="32">
        <v>117415</v>
      </c>
      <c r="C49" s="32">
        <v>224359</v>
      </c>
      <c r="D49" s="32"/>
      <c r="E49" s="32">
        <v>107192</v>
      </c>
      <c r="F49" s="32"/>
      <c r="G49" s="32"/>
      <c r="H49" s="32"/>
      <c r="I49" s="32">
        <v>109137</v>
      </c>
      <c r="J49" s="32"/>
      <c r="K49" s="32">
        <v>107540</v>
      </c>
      <c r="L49" s="32"/>
      <c r="M49" s="32"/>
      <c r="N49" s="32">
        <v>111225</v>
      </c>
      <c r="O49" s="32"/>
      <c r="P49" s="32"/>
      <c r="Q49" s="32">
        <v>111070</v>
      </c>
      <c r="R49" s="32">
        <v>887938</v>
      </c>
    </row>
    <row r="50" spans="1:18" x14ac:dyDescent="0.25">
      <c r="A50" s="44" t="s">
        <v>36</v>
      </c>
      <c r="B50" s="32"/>
      <c r="C50" s="32">
        <v>110852</v>
      </c>
      <c r="D50" s="32"/>
      <c r="E50" s="32"/>
      <c r="F50" s="32"/>
      <c r="G50" s="32"/>
      <c r="H50" s="32">
        <v>114557</v>
      </c>
      <c r="I50" s="32">
        <v>223209</v>
      </c>
      <c r="J50" s="32">
        <v>105158</v>
      </c>
      <c r="K50" s="32"/>
      <c r="L50" s="32"/>
      <c r="M50" s="32">
        <v>100166</v>
      </c>
      <c r="N50" s="32">
        <v>103474</v>
      </c>
      <c r="O50" s="32">
        <v>107269</v>
      </c>
      <c r="P50" s="32">
        <v>103444</v>
      </c>
      <c r="Q50" s="32"/>
      <c r="R50" s="32">
        <v>968129</v>
      </c>
    </row>
    <row r="51" spans="1:18" x14ac:dyDescent="0.25">
      <c r="A51" s="44" t="s">
        <v>37</v>
      </c>
      <c r="B51" s="32"/>
      <c r="C51" s="32">
        <v>220889</v>
      </c>
      <c r="D51" s="32"/>
      <c r="E51" s="32"/>
      <c r="F51" s="32"/>
      <c r="G51" s="32"/>
      <c r="H51" s="32"/>
      <c r="I51" s="32"/>
      <c r="J51" s="32">
        <v>117720</v>
      </c>
      <c r="K51" s="32"/>
      <c r="L51" s="32"/>
      <c r="M51" s="32"/>
      <c r="N51" s="32"/>
      <c r="O51" s="32">
        <v>106390</v>
      </c>
      <c r="P51" s="32">
        <v>215903</v>
      </c>
      <c r="Q51" s="32"/>
      <c r="R51" s="32">
        <v>660902</v>
      </c>
    </row>
    <row r="52" spans="1:18" x14ac:dyDescent="0.25">
      <c r="A52" s="78" t="s">
        <v>52</v>
      </c>
      <c r="B52" s="32">
        <v>1064623</v>
      </c>
      <c r="C52" s="32">
        <v>729557</v>
      </c>
      <c r="D52" s="32">
        <v>859755</v>
      </c>
      <c r="E52" s="32">
        <v>193290</v>
      </c>
      <c r="F52" s="32">
        <v>567568</v>
      </c>
      <c r="G52" s="32">
        <v>150519</v>
      </c>
      <c r="H52" s="32">
        <v>256287</v>
      </c>
      <c r="I52" s="32">
        <v>508591</v>
      </c>
      <c r="J52" s="32">
        <v>452688</v>
      </c>
      <c r="K52" s="32">
        <v>421847</v>
      </c>
      <c r="L52" s="32">
        <v>87470</v>
      </c>
      <c r="M52" s="32">
        <v>217770</v>
      </c>
      <c r="N52" s="32">
        <v>164530</v>
      </c>
      <c r="O52" s="32">
        <v>395937</v>
      </c>
      <c r="P52" s="32"/>
      <c r="Q52" s="32">
        <v>132804</v>
      </c>
      <c r="R52" s="32">
        <v>6203236</v>
      </c>
    </row>
    <row r="53" spans="1:18" x14ac:dyDescent="0.25">
      <c r="A53" s="43" t="s">
        <v>58</v>
      </c>
      <c r="B53" s="32">
        <v>1004438</v>
      </c>
      <c r="C53" s="32">
        <v>610016</v>
      </c>
      <c r="D53" s="32">
        <v>859755</v>
      </c>
      <c r="E53" s="32">
        <v>71402</v>
      </c>
      <c r="F53" s="32">
        <v>380121</v>
      </c>
      <c r="G53" s="32">
        <v>99506</v>
      </c>
      <c r="H53" s="32">
        <v>256287</v>
      </c>
      <c r="I53" s="32">
        <v>427826</v>
      </c>
      <c r="J53" s="32">
        <v>452688</v>
      </c>
      <c r="K53" s="32">
        <v>421847</v>
      </c>
      <c r="L53" s="32">
        <v>87470</v>
      </c>
      <c r="M53" s="32">
        <v>217770</v>
      </c>
      <c r="N53" s="32">
        <v>164530</v>
      </c>
      <c r="O53" s="32">
        <v>323832</v>
      </c>
      <c r="P53" s="32"/>
      <c r="Q53" s="32">
        <v>132804</v>
      </c>
      <c r="R53" s="32">
        <v>5510292</v>
      </c>
    </row>
    <row r="54" spans="1:18" x14ac:dyDescent="0.25">
      <c r="A54" s="44" t="s">
        <v>34</v>
      </c>
      <c r="B54" s="32">
        <v>620827</v>
      </c>
      <c r="C54" s="32">
        <v>246417</v>
      </c>
      <c r="D54" s="32">
        <v>254028</v>
      </c>
      <c r="E54" s="32"/>
      <c r="F54" s="32">
        <v>131330</v>
      </c>
      <c r="G54" s="32">
        <v>99506</v>
      </c>
      <c r="H54" s="32"/>
      <c r="I54" s="32"/>
      <c r="J54" s="32">
        <v>165583</v>
      </c>
      <c r="K54" s="32"/>
      <c r="L54" s="32"/>
      <c r="M54" s="32">
        <v>58876</v>
      </c>
      <c r="N54" s="32">
        <v>72541</v>
      </c>
      <c r="O54" s="32">
        <v>98934</v>
      </c>
      <c r="P54" s="32"/>
      <c r="Q54" s="32"/>
      <c r="R54" s="32">
        <v>1748042</v>
      </c>
    </row>
    <row r="55" spans="1:18" x14ac:dyDescent="0.25">
      <c r="A55" s="44" t="s">
        <v>35</v>
      </c>
      <c r="B55" s="32">
        <v>59856</v>
      </c>
      <c r="C55" s="32">
        <v>176538</v>
      </c>
      <c r="D55" s="32">
        <v>89386</v>
      </c>
      <c r="E55" s="32">
        <v>71402</v>
      </c>
      <c r="F55" s="32">
        <v>51126</v>
      </c>
      <c r="G55" s="32"/>
      <c r="H55" s="32"/>
      <c r="I55" s="32">
        <v>129922</v>
      </c>
      <c r="J55" s="32">
        <v>53329</v>
      </c>
      <c r="K55" s="32">
        <v>132324</v>
      </c>
      <c r="L55" s="32">
        <v>87470</v>
      </c>
      <c r="M55" s="32"/>
      <c r="N55" s="32"/>
      <c r="O55" s="32">
        <v>224898</v>
      </c>
      <c r="P55" s="32"/>
      <c r="Q55" s="32"/>
      <c r="R55" s="32">
        <v>1076251</v>
      </c>
    </row>
    <row r="56" spans="1:18" x14ac:dyDescent="0.25">
      <c r="A56" s="44" t="s">
        <v>36</v>
      </c>
      <c r="B56" s="32">
        <v>226054</v>
      </c>
      <c r="C56" s="32">
        <v>187061</v>
      </c>
      <c r="D56" s="32">
        <v>343511</v>
      </c>
      <c r="E56" s="32"/>
      <c r="F56" s="32">
        <v>133871</v>
      </c>
      <c r="G56" s="32"/>
      <c r="H56" s="32">
        <v>197437</v>
      </c>
      <c r="I56" s="32">
        <v>225602</v>
      </c>
      <c r="J56" s="32">
        <v>73696</v>
      </c>
      <c r="K56" s="32">
        <v>289523</v>
      </c>
      <c r="L56" s="32"/>
      <c r="M56" s="32">
        <v>158894</v>
      </c>
      <c r="N56" s="32">
        <v>91989</v>
      </c>
      <c r="O56" s="32"/>
      <c r="P56" s="32"/>
      <c r="Q56" s="32">
        <v>65890</v>
      </c>
      <c r="R56" s="32">
        <v>1993528</v>
      </c>
    </row>
    <row r="57" spans="1:18" x14ac:dyDescent="0.25">
      <c r="A57" s="44" t="s">
        <v>37</v>
      </c>
      <c r="B57" s="32">
        <v>97701</v>
      </c>
      <c r="C57" s="32"/>
      <c r="D57" s="32">
        <v>172830</v>
      </c>
      <c r="E57" s="32"/>
      <c r="F57" s="32">
        <v>63794</v>
      </c>
      <c r="G57" s="32"/>
      <c r="H57" s="32">
        <v>58850</v>
      </c>
      <c r="I57" s="32">
        <v>72302</v>
      </c>
      <c r="J57" s="32">
        <v>160080</v>
      </c>
      <c r="K57" s="32"/>
      <c r="L57" s="32"/>
      <c r="M57" s="32"/>
      <c r="N57" s="32"/>
      <c r="O57" s="32"/>
      <c r="P57" s="32"/>
      <c r="Q57" s="32">
        <v>66914</v>
      </c>
      <c r="R57" s="32">
        <v>692471</v>
      </c>
    </row>
    <row r="58" spans="1:18" x14ac:dyDescent="0.25">
      <c r="A58" s="43" t="s">
        <v>32</v>
      </c>
      <c r="B58" s="32">
        <v>60185</v>
      </c>
      <c r="C58" s="32">
        <v>119541</v>
      </c>
      <c r="D58" s="32"/>
      <c r="E58" s="32">
        <v>121888</v>
      </c>
      <c r="F58" s="32">
        <v>187447</v>
      </c>
      <c r="G58" s="32">
        <v>51013</v>
      </c>
      <c r="H58" s="32"/>
      <c r="I58" s="32">
        <v>80765</v>
      </c>
      <c r="J58" s="32"/>
      <c r="K58" s="32"/>
      <c r="L58" s="32"/>
      <c r="M58" s="32"/>
      <c r="N58" s="32"/>
      <c r="O58" s="32">
        <v>72105</v>
      </c>
      <c r="P58" s="32"/>
      <c r="Q58" s="32"/>
      <c r="R58" s="32">
        <v>692944</v>
      </c>
    </row>
    <row r="59" spans="1:18" x14ac:dyDescent="0.25">
      <c r="A59" s="44" t="s">
        <v>63</v>
      </c>
      <c r="B59" s="32"/>
      <c r="C59" s="32">
        <v>69341</v>
      </c>
      <c r="D59" s="32"/>
      <c r="E59" s="32">
        <v>52145</v>
      </c>
      <c r="F59" s="32"/>
      <c r="G59" s="32"/>
      <c r="H59" s="32"/>
      <c r="I59" s="32"/>
      <c r="J59" s="32"/>
      <c r="K59" s="32"/>
      <c r="L59" s="32"/>
      <c r="M59" s="32"/>
      <c r="N59" s="32"/>
      <c r="O59" s="32">
        <v>72105</v>
      </c>
      <c r="P59" s="32"/>
      <c r="Q59" s="32"/>
      <c r="R59" s="32">
        <v>193591</v>
      </c>
    </row>
    <row r="60" spans="1:18" x14ac:dyDescent="0.25">
      <c r="A60" s="45" t="s">
        <v>64</v>
      </c>
      <c r="B60" s="33">
        <v>60185</v>
      </c>
      <c r="C60" s="33">
        <v>50200</v>
      </c>
      <c r="D60" s="33"/>
      <c r="E60" s="33">
        <v>69743</v>
      </c>
      <c r="F60" s="33">
        <v>187447</v>
      </c>
      <c r="G60" s="33">
        <v>51013</v>
      </c>
      <c r="H60" s="33"/>
      <c r="I60" s="33">
        <v>80765</v>
      </c>
      <c r="J60" s="33"/>
      <c r="K60" s="33"/>
      <c r="L60" s="33"/>
      <c r="M60" s="33"/>
      <c r="N60" s="33"/>
      <c r="O60" s="33"/>
      <c r="P60" s="33"/>
      <c r="Q60" s="33"/>
      <c r="R60" s="33">
        <v>499353</v>
      </c>
    </row>
    <row r="61" spans="1:18" x14ac:dyDescent="0.25">
      <c r="A61" s="42" t="s">
        <v>53</v>
      </c>
      <c r="B61" s="48">
        <v>374275</v>
      </c>
      <c r="C61" s="48">
        <v>245082</v>
      </c>
      <c r="D61" s="48">
        <v>79353</v>
      </c>
      <c r="E61" s="48">
        <v>105994</v>
      </c>
      <c r="F61" s="48">
        <v>100000</v>
      </c>
      <c r="G61" s="48"/>
      <c r="H61" s="48">
        <v>25000</v>
      </c>
      <c r="I61" s="48">
        <v>100000</v>
      </c>
      <c r="J61" s="48">
        <v>126649</v>
      </c>
      <c r="K61" s="48">
        <v>223191</v>
      </c>
      <c r="L61" s="48">
        <v>36518</v>
      </c>
      <c r="M61" s="48">
        <v>85771</v>
      </c>
      <c r="N61" s="48">
        <v>140085</v>
      </c>
      <c r="O61" s="48">
        <v>97770</v>
      </c>
      <c r="P61" s="48"/>
      <c r="Q61" s="48">
        <v>117667</v>
      </c>
      <c r="R61" s="48">
        <v>1857355</v>
      </c>
    </row>
    <row r="62" spans="1:18" x14ac:dyDescent="0.25">
      <c r="A62" s="43" t="s">
        <v>58</v>
      </c>
      <c r="B62" s="32">
        <v>177795</v>
      </c>
      <c r="C62" s="32">
        <v>40559</v>
      </c>
      <c r="D62" s="32"/>
      <c r="E62" s="32">
        <v>80994</v>
      </c>
      <c r="F62" s="32"/>
      <c r="G62" s="32"/>
      <c r="H62" s="32"/>
      <c r="I62" s="32"/>
      <c r="J62" s="32"/>
      <c r="K62" s="32">
        <v>123191</v>
      </c>
      <c r="L62" s="32">
        <v>36518</v>
      </c>
      <c r="M62" s="32">
        <v>35771</v>
      </c>
      <c r="N62" s="32">
        <v>40085</v>
      </c>
      <c r="O62" s="32">
        <v>47770</v>
      </c>
      <c r="P62" s="32"/>
      <c r="Q62" s="32"/>
      <c r="R62" s="32">
        <v>582683</v>
      </c>
    </row>
    <row r="63" spans="1:18" x14ac:dyDescent="0.25">
      <c r="A63" s="44" t="s">
        <v>34</v>
      </c>
      <c r="B63" s="32">
        <v>177795</v>
      </c>
      <c r="C63" s="32">
        <v>40559</v>
      </c>
      <c r="D63" s="32"/>
      <c r="E63" s="32"/>
      <c r="F63" s="32"/>
      <c r="G63" s="32"/>
      <c r="H63" s="32"/>
      <c r="I63" s="32"/>
      <c r="J63" s="32"/>
      <c r="K63" s="32">
        <v>35917</v>
      </c>
      <c r="L63" s="32"/>
      <c r="M63" s="32"/>
      <c r="N63" s="32"/>
      <c r="O63" s="32"/>
      <c r="P63" s="32"/>
      <c r="Q63" s="32"/>
      <c r="R63" s="32">
        <v>254271</v>
      </c>
    </row>
    <row r="64" spans="1:18" x14ac:dyDescent="0.25">
      <c r="A64" s="44" t="s">
        <v>36</v>
      </c>
      <c r="B64" s="32"/>
      <c r="C64" s="32"/>
      <c r="D64" s="32"/>
      <c r="E64" s="32">
        <v>80994</v>
      </c>
      <c r="F64" s="32"/>
      <c r="G64" s="32"/>
      <c r="H64" s="32"/>
      <c r="I64" s="32"/>
      <c r="J64" s="32"/>
      <c r="K64" s="32">
        <v>87274</v>
      </c>
      <c r="L64" s="32">
        <v>36518</v>
      </c>
      <c r="M64" s="32"/>
      <c r="N64" s="32"/>
      <c r="O64" s="32"/>
      <c r="P64" s="32"/>
      <c r="Q64" s="32"/>
      <c r="R64" s="32">
        <v>204786</v>
      </c>
    </row>
    <row r="65" spans="1:18" x14ac:dyDescent="0.25">
      <c r="A65" s="44" t="s">
        <v>37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>
        <v>35771</v>
      </c>
      <c r="N65" s="32">
        <v>40085</v>
      </c>
      <c r="O65" s="32">
        <v>47770</v>
      </c>
      <c r="P65" s="32"/>
      <c r="Q65" s="32"/>
      <c r="R65" s="32">
        <v>123626</v>
      </c>
    </row>
    <row r="66" spans="1:18" x14ac:dyDescent="0.25">
      <c r="A66" s="43" t="s">
        <v>59</v>
      </c>
      <c r="B66" s="32">
        <v>75000</v>
      </c>
      <c r="C66" s="32">
        <v>100000</v>
      </c>
      <c r="D66" s="32">
        <v>25000</v>
      </c>
      <c r="E66" s="32">
        <v>25000</v>
      </c>
      <c r="F66" s="32">
        <v>50000</v>
      </c>
      <c r="G66" s="32"/>
      <c r="H66" s="32">
        <v>25000</v>
      </c>
      <c r="I66" s="32">
        <v>100000</v>
      </c>
      <c r="J66" s="32">
        <v>100000</v>
      </c>
      <c r="K66" s="32">
        <v>100000</v>
      </c>
      <c r="L66" s="32"/>
      <c r="M66" s="32">
        <v>25000</v>
      </c>
      <c r="N66" s="32">
        <v>75000</v>
      </c>
      <c r="O66" s="32">
        <v>50000</v>
      </c>
      <c r="P66" s="32"/>
      <c r="Q66" s="32">
        <v>75000</v>
      </c>
      <c r="R66" s="32">
        <v>825000</v>
      </c>
    </row>
    <row r="67" spans="1:18" x14ac:dyDescent="0.25">
      <c r="A67" s="44" t="s">
        <v>39</v>
      </c>
      <c r="B67" s="32">
        <v>75000</v>
      </c>
      <c r="C67" s="32">
        <v>100000</v>
      </c>
      <c r="D67" s="32">
        <v>25000</v>
      </c>
      <c r="E67" s="32">
        <v>25000</v>
      </c>
      <c r="F67" s="32">
        <v>50000</v>
      </c>
      <c r="G67" s="32"/>
      <c r="H67" s="32">
        <v>25000</v>
      </c>
      <c r="I67" s="32">
        <v>100000</v>
      </c>
      <c r="J67" s="32">
        <v>100000</v>
      </c>
      <c r="K67" s="32">
        <v>100000</v>
      </c>
      <c r="L67" s="32"/>
      <c r="M67" s="32">
        <v>25000</v>
      </c>
      <c r="N67" s="32">
        <v>75000</v>
      </c>
      <c r="O67" s="32">
        <v>50000</v>
      </c>
      <c r="P67" s="32"/>
      <c r="Q67" s="32">
        <v>75000</v>
      </c>
      <c r="R67" s="32">
        <v>825000</v>
      </c>
    </row>
    <row r="68" spans="1:18" x14ac:dyDescent="0.25">
      <c r="A68" s="43" t="s">
        <v>32</v>
      </c>
      <c r="B68" s="32">
        <v>121480</v>
      </c>
      <c r="C68" s="32">
        <v>104523</v>
      </c>
      <c r="D68" s="32">
        <v>54353</v>
      </c>
      <c r="E68" s="32"/>
      <c r="F68" s="32">
        <v>50000</v>
      </c>
      <c r="G68" s="32"/>
      <c r="H68" s="32"/>
      <c r="I68" s="32"/>
      <c r="J68" s="32">
        <v>26649</v>
      </c>
      <c r="K68" s="32"/>
      <c r="L68" s="32"/>
      <c r="M68" s="32">
        <v>25000</v>
      </c>
      <c r="N68" s="32">
        <v>25000</v>
      </c>
      <c r="O68" s="32"/>
      <c r="P68" s="32"/>
      <c r="Q68" s="32">
        <v>42667</v>
      </c>
      <c r="R68" s="32">
        <v>449672</v>
      </c>
    </row>
    <row r="69" spans="1:18" x14ac:dyDescent="0.25">
      <c r="A69" s="44" t="s">
        <v>63</v>
      </c>
      <c r="B69" s="32">
        <v>69218</v>
      </c>
      <c r="C69" s="32"/>
      <c r="D69" s="32">
        <v>54353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>
        <v>123571</v>
      </c>
    </row>
    <row r="70" spans="1:18" x14ac:dyDescent="0.25">
      <c r="A70" s="45" t="s">
        <v>64</v>
      </c>
      <c r="B70" s="33">
        <v>52262</v>
      </c>
      <c r="C70" s="33">
        <v>104523</v>
      </c>
      <c r="D70" s="33"/>
      <c r="E70" s="33"/>
      <c r="F70" s="33">
        <v>50000</v>
      </c>
      <c r="G70" s="33"/>
      <c r="H70" s="33"/>
      <c r="I70" s="33"/>
      <c r="J70" s="33">
        <v>26649</v>
      </c>
      <c r="K70" s="33"/>
      <c r="L70" s="33"/>
      <c r="M70" s="33">
        <v>25000</v>
      </c>
      <c r="N70" s="33">
        <v>25000</v>
      </c>
      <c r="O70" s="33"/>
      <c r="P70" s="33"/>
      <c r="Q70" s="33">
        <v>42667</v>
      </c>
      <c r="R70" s="33">
        <v>326101</v>
      </c>
    </row>
    <row r="71" spans="1:18" x14ac:dyDescent="0.25">
      <c r="A71" s="42" t="s">
        <v>54</v>
      </c>
      <c r="B71" s="48">
        <v>76690</v>
      </c>
      <c r="C71" s="48">
        <v>43955</v>
      </c>
      <c r="D71" s="48">
        <v>10645</v>
      </c>
      <c r="E71" s="48">
        <v>42879</v>
      </c>
      <c r="F71" s="48">
        <v>86172</v>
      </c>
      <c r="G71" s="48"/>
      <c r="H71" s="48">
        <v>68020</v>
      </c>
      <c r="I71" s="48">
        <v>22505</v>
      </c>
      <c r="J71" s="48">
        <v>13672</v>
      </c>
      <c r="K71" s="48">
        <v>31325</v>
      </c>
      <c r="L71" s="48">
        <v>19155</v>
      </c>
      <c r="M71" s="48">
        <v>39505</v>
      </c>
      <c r="N71" s="48">
        <v>16798</v>
      </c>
      <c r="O71" s="48">
        <v>55825</v>
      </c>
      <c r="P71" s="48">
        <v>61831</v>
      </c>
      <c r="Q71" s="48">
        <v>32022</v>
      </c>
      <c r="R71" s="48">
        <v>620999</v>
      </c>
    </row>
    <row r="72" spans="1:18" x14ac:dyDescent="0.25">
      <c r="A72" s="43" t="s">
        <v>59</v>
      </c>
      <c r="B72" s="32">
        <v>33161</v>
      </c>
      <c r="C72" s="32"/>
      <c r="D72" s="32">
        <v>10645</v>
      </c>
      <c r="E72" s="32">
        <v>12000</v>
      </c>
      <c r="F72" s="32">
        <v>22761</v>
      </c>
      <c r="G72" s="32"/>
      <c r="H72" s="32"/>
      <c r="I72" s="32"/>
      <c r="J72" s="32"/>
      <c r="K72" s="32"/>
      <c r="L72" s="32"/>
      <c r="M72" s="32"/>
      <c r="N72" s="32"/>
      <c r="O72" s="32">
        <v>22205</v>
      </c>
      <c r="P72" s="32"/>
      <c r="Q72" s="32"/>
      <c r="R72" s="32">
        <v>100772</v>
      </c>
    </row>
    <row r="73" spans="1:18" x14ac:dyDescent="0.25">
      <c r="A73" s="44" t="s">
        <v>38</v>
      </c>
      <c r="B73" s="32">
        <v>33161</v>
      </c>
      <c r="C73" s="32"/>
      <c r="D73" s="32">
        <v>10645</v>
      </c>
      <c r="E73" s="32">
        <v>12000</v>
      </c>
      <c r="F73" s="32">
        <v>22761</v>
      </c>
      <c r="G73" s="32"/>
      <c r="H73" s="32"/>
      <c r="I73" s="32"/>
      <c r="J73" s="32"/>
      <c r="K73" s="32"/>
      <c r="L73" s="32"/>
      <c r="M73" s="32"/>
      <c r="N73" s="32"/>
      <c r="O73" s="32">
        <v>22205</v>
      </c>
      <c r="P73" s="32"/>
      <c r="Q73" s="32"/>
      <c r="R73" s="32">
        <v>100772</v>
      </c>
    </row>
    <row r="74" spans="1:18" x14ac:dyDescent="0.25">
      <c r="A74" s="43" t="s">
        <v>60</v>
      </c>
      <c r="B74" s="32">
        <v>43529</v>
      </c>
      <c r="C74" s="32">
        <v>43955</v>
      </c>
      <c r="D74" s="32"/>
      <c r="E74" s="32">
        <v>30879</v>
      </c>
      <c r="F74" s="32">
        <v>63411</v>
      </c>
      <c r="G74" s="32"/>
      <c r="H74" s="32">
        <v>68020</v>
      </c>
      <c r="I74" s="32">
        <v>22505</v>
      </c>
      <c r="J74" s="32">
        <v>13672</v>
      </c>
      <c r="K74" s="32">
        <v>31325</v>
      </c>
      <c r="L74" s="32">
        <v>19155</v>
      </c>
      <c r="M74" s="32">
        <v>14952</v>
      </c>
      <c r="N74" s="32">
        <v>16798</v>
      </c>
      <c r="O74" s="32">
        <v>33620</v>
      </c>
      <c r="P74" s="32">
        <v>61831</v>
      </c>
      <c r="Q74" s="32">
        <v>32022</v>
      </c>
      <c r="R74" s="32">
        <v>495674</v>
      </c>
    </row>
    <row r="75" spans="1:18" x14ac:dyDescent="0.25">
      <c r="A75" s="44" t="s">
        <v>40</v>
      </c>
      <c r="B75" s="32">
        <v>43529</v>
      </c>
      <c r="C75" s="32">
        <v>43955</v>
      </c>
      <c r="D75" s="32"/>
      <c r="E75" s="32">
        <v>30879</v>
      </c>
      <c r="F75" s="32">
        <v>63411</v>
      </c>
      <c r="G75" s="32"/>
      <c r="H75" s="32">
        <v>68020</v>
      </c>
      <c r="I75" s="32">
        <v>22505</v>
      </c>
      <c r="J75" s="32">
        <v>13672</v>
      </c>
      <c r="K75" s="32">
        <v>31325</v>
      </c>
      <c r="L75" s="32">
        <v>19155</v>
      </c>
      <c r="M75" s="32">
        <v>14952</v>
      </c>
      <c r="N75" s="32">
        <v>16798</v>
      </c>
      <c r="O75" s="32">
        <v>33620</v>
      </c>
      <c r="P75" s="32">
        <v>61831</v>
      </c>
      <c r="Q75" s="32">
        <v>32022</v>
      </c>
      <c r="R75" s="32">
        <v>495674</v>
      </c>
    </row>
    <row r="76" spans="1:18" x14ac:dyDescent="0.25">
      <c r="A76" s="43" t="s">
        <v>32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>
        <v>24553</v>
      </c>
      <c r="N76" s="32"/>
      <c r="O76" s="32"/>
      <c r="P76" s="32"/>
      <c r="Q76" s="32"/>
      <c r="R76" s="32">
        <v>24553</v>
      </c>
    </row>
    <row r="77" spans="1:18" x14ac:dyDescent="0.25">
      <c r="A77" s="45" t="s">
        <v>64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>
        <v>24553</v>
      </c>
      <c r="N77" s="33"/>
      <c r="O77" s="33"/>
      <c r="P77" s="33"/>
      <c r="Q77" s="33"/>
      <c r="R77" s="33">
        <v>24553</v>
      </c>
    </row>
    <row r="78" spans="1:18" x14ac:dyDescent="0.25">
      <c r="A78" s="42" t="s">
        <v>55</v>
      </c>
      <c r="B78" s="48">
        <v>16874</v>
      </c>
      <c r="C78" s="48">
        <v>47752</v>
      </c>
      <c r="D78" s="48"/>
      <c r="E78" s="48">
        <v>8300</v>
      </c>
      <c r="F78" s="48">
        <v>61878</v>
      </c>
      <c r="G78" s="48"/>
      <c r="H78" s="48"/>
      <c r="I78" s="48">
        <v>52414</v>
      </c>
      <c r="J78" s="48">
        <v>6600</v>
      </c>
      <c r="K78" s="48">
        <v>63645</v>
      </c>
      <c r="L78" s="48">
        <v>7371</v>
      </c>
      <c r="M78" s="48"/>
      <c r="N78" s="48">
        <v>8320</v>
      </c>
      <c r="O78" s="48">
        <v>16535</v>
      </c>
      <c r="P78" s="48">
        <v>5711</v>
      </c>
      <c r="Q78" s="48">
        <v>9551</v>
      </c>
      <c r="R78" s="48">
        <v>304951</v>
      </c>
    </row>
    <row r="79" spans="1:18" x14ac:dyDescent="0.25">
      <c r="A79" s="43" t="s">
        <v>59</v>
      </c>
      <c r="B79" s="32">
        <v>16874</v>
      </c>
      <c r="C79" s="32">
        <v>9294</v>
      </c>
      <c r="D79" s="32"/>
      <c r="E79" s="32">
        <v>8300</v>
      </c>
      <c r="F79" s="32">
        <v>20900</v>
      </c>
      <c r="G79" s="32"/>
      <c r="H79" s="32"/>
      <c r="I79" s="32"/>
      <c r="J79" s="32">
        <v>6600</v>
      </c>
      <c r="K79" s="32">
        <v>13275</v>
      </c>
      <c r="L79" s="32">
        <v>7371</v>
      </c>
      <c r="M79" s="32"/>
      <c r="N79" s="32">
        <v>8320</v>
      </c>
      <c r="O79" s="32">
        <v>16535</v>
      </c>
      <c r="P79" s="32">
        <v>5711</v>
      </c>
      <c r="Q79" s="32">
        <v>9551</v>
      </c>
      <c r="R79" s="32">
        <v>122731</v>
      </c>
    </row>
    <row r="80" spans="1:18" x14ac:dyDescent="0.25">
      <c r="A80" s="44" t="s">
        <v>38</v>
      </c>
      <c r="B80" s="32">
        <v>16874</v>
      </c>
      <c r="C80" s="32">
        <v>9294</v>
      </c>
      <c r="D80" s="32"/>
      <c r="E80" s="32">
        <v>8300</v>
      </c>
      <c r="F80" s="32">
        <v>20900</v>
      </c>
      <c r="G80" s="32"/>
      <c r="H80" s="32"/>
      <c r="I80" s="32"/>
      <c r="J80" s="32">
        <v>6600</v>
      </c>
      <c r="K80" s="32">
        <v>13275</v>
      </c>
      <c r="L80" s="32">
        <v>7371</v>
      </c>
      <c r="M80" s="32"/>
      <c r="N80" s="32">
        <v>8320</v>
      </c>
      <c r="O80" s="32">
        <v>16535</v>
      </c>
      <c r="P80" s="32">
        <v>5711</v>
      </c>
      <c r="Q80" s="32">
        <v>9551</v>
      </c>
      <c r="R80" s="32">
        <v>122731</v>
      </c>
    </row>
    <row r="81" spans="1:18" x14ac:dyDescent="0.25">
      <c r="A81" s="43" t="s">
        <v>61</v>
      </c>
      <c r="B81" s="32"/>
      <c r="C81" s="32">
        <v>38458</v>
      </c>
      <c r="D81" s="32"/>
      <c r="E81" s="32"/>
      <c r="F81" s="32">
        <v>40978</v>
      </c>
      <c r="G81" s="32"/>
      <c r="H81" s="32"/>
      <c r="I81" s="32">
        <v>52414</v>
      </c>
      <c r="J81" s="32"/>
      <c r="K81" s="32">
        <v>50370</v>
      </c>
      <c r="L81" s="32"/>
      <c r="M81" s="32"/>
      <c r="N81" s="32"/>
      <c r="O81" s="32"/>
      <c r="P81" s="32"/>
      <c r="Q81" s="32"/>
      <c r="R81" s="32">
        <v>182220</v>
      </c>
    </row>
    <row r="82" spans="1:18" x14ac:dyDescent="0.25">
      <c r="A82" s="45" t="s">
        <v>62</v>
      </c>
      <c r="B82" s="33"/>
      <c r="C82" s="33">
        <v>38458</v>
      </c>
      <c r="D82" s="33"/>
      <c r="E82" s="33"/>
      <c r="F82" s="33">
        <v>40978</v>
      </c>
      <c r="G82" s="33"/>
      <c r="H82" s="33"/>
      <c r="I82" s="33">
        <v>52414</v>
      </c>
      <c r="J82" s="33"/>
      <c r="K82" s="33">
        <v>50370</v>
      </c>
      <c r="L82" s="33"/>
      <c r="M82" s="33"/>
      <c r="N82" s="33"/>
      <c r="O82" s="33"/>
      <c r="P82" s="33"/>
      <c r="Q82" s="33"/>
      <c r="R82" s="33">
        <v>182220</v>
      </c>
    </row>
    <row r="83" spans="1:18" x14ac:dyDescent="0.25">
      <c r="A83" s="82" t="s">
        <v>30</v>
      </c>
      <c r="B83" s="83">
        <v>1756965</v>
      </c>
      <c r="C83" s="83">
        <v>1860936</v>
      </c>
      <c r="D83" s="83">
        <v>949753</v>
      </c>
      <c r="E83" s="83">
        <v>457655</v>
      </c>
      <c r="F83" s="83">
        <v>923062</v>
      </c>
      <c r="G83" s="83">
        <v>150519</v>
      </c>
      <c r="H83" s="83">
        <v>463864</v>
      </c>
      <c r="I83" s="83">
        <v>1015856</v>
      </c>
      <c r="J83" s="83">
        <v>822487</v>
      </c>
      <c r="K83" s="83">
        <v>847548</v>
      </c>
      <c r="L83" s="83">
        <v>256564</v>
      </c>
      <c r="M83" s="83">
        <v>788046</v>
      </c>
      <c r="N83" s="83">
        <v>544432</v>
      </c>
      <c r="O83" s="83">
        <v>779726</v>
      </c>
      <c r="P83" s="83">
        <v>386889</v>
      </c>
      <c r="Q83" s="83">
        <v>403114</v>
      </c>
      <c r="R83" s="83">
        <v>12407416</v>
      </c>
    </row>
    <row r="84" spans="1:18" x14ac:dyDescent="0.25">
      <c r="A84" s="85" t="s">
        <v>72</v>
      </c>
      <c r="B84" s="86">
        <f>B83/$R$83</f>
        <v>0.1416060362608943</v>
      </c>
      <c r="C84" s="86">
        <f t="shared" ref="C84:R84" si="0">C83/$R$83</f>
        <v>0.14998578269641319</v>
      </c>
      <c r="D84" s="86">
        <f t="shared" si="0"/>
        <v>7.6547203704623104E-2</v>
      </c>
      <c r="E84" s="86">
        <f t="shared" si="0"/>
        <v>3.6885601321016398E-2</v>
      </c>
      <c r="F84" s="86">
        <f t="shared" si="0"/>
        <v>7.4395990269045545E-2</v>
      </c>
      <c r="G84" s="86">
        <f t="shared" si="0"/>
        <v>1.2131373688123297E-2</v>
      </c>
      <c r="H84" s="86">
        <f t="shared" si="0"/>
        <v>3.7386027840124E-2</v>
      </c>
      <c r="I84" s="86">
        <f t="shared" si="0"/>
        <v>8.1874904492603456E-2</v>
      </c>
      <c r="J84" s="86">
        <f t="shared" si="0"/>
        <v>6.6289951106660722E-2</v>
      </c>
      <c r="K84" s="86">
        <f t="shared" si="0"/>
        <v>6.830979149889066E-2</v>
      </c>
      <c r="L84" s="86">
        <f t="shared" si="0"/>
        <v>2.0678278216834191E-2</v>
      </c>
      <c r="M84" s="86">
        <f t="shared" si="0"/>
        <v>6.3514111237988641E-2</v>
      </c>
      <c r="N84" s="86">
        <f t="shared" si="0"/>
        <v>4.3879563641615625E-2</v>
      </c>
      <c r="O84" s="86">
        <f t="shared" si="0"/>
        <v>6.2843544538201998E-2</v>
      </c>
      <c r="P84" s="86">
        <f t="shared" si="0"/>
        <v>3.1182076912710913E-2</v>
      </c>
      <c r="Q84" s="86">
        <f t="shared" si="0"/>
        <v>3.2489762574253976E-2</v>
      </c>
      <c r="R84" s="86">
        <f t="shared" si="0"/>
        <v>1</v>
      </c>
    </row>
  </sheetData>
  <mergeCells count="1">
    <mergeCell ref="B44:Q44"/>
  </mergeCells>
  <conditionalFormatting sqref="B46:Q82">
    <cfRule type="cellIs" dxfId="3" priority="1" operator="greaterThan">
      <formula>250000</formula>
    </cfRule>
    <cfRule type="cellIs" dxfId="2" priority="2" operator="greaterThan">
      <formula>250000</formula>
    </cfRule>
    <cfRule type="cellIs" dxfId="1" priority="3" operator="greaterThan">
      <formula>400000</formula>
    </cfRule>
    <cfRule type="cellIs" dxfId="0" priority="4" operator="equal">
      <formula>0</formula>
    </cfRule>
  </conditionalFormatting>
  <pageMargins left="0.7" right="0.7" top="0.75" bottom="0.75" header="0.3" footer="0.3"/>
  <pageSetup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workbookViewId="0">
      <selection activeCell="B26" sqref="B26"/>
    </sheetView>
  </sheetViews>
  <sheetFormatPr defaultRowHeight="15" x14ac:dyDescent="0.25"/>
  <cols>
    <col min="1" max="1" width="22" bestFit="1" customWidth="1"/>
    <col min="2" max="2" width="12.5703125" bestFit="1" customWidth="1"/>
    <col min="3" max="3" width="14.28515625" bestFit="1" customWidth="1"/>
    <col min="4" max="5" width="12.5703125" bestFit="1" customWidth="1"/>
    <col min="6" max="6" width="14.28515625" bestFit="1" customWidth="1"/>
    <col min="7" max="7" width="12.5703125" bestFit="1" customWidth="1"/>
  </cols>
  <sheetData>
    <row r="3" spans="1:7" x14ac:dyDescent="0.25">
      <c r="A3" s="76"/>
      <c r="B3" s="84" t="s">
        <v>76</v>
      </c>
      <c r="C3" s="84" t="s">
        <v>77</v>
      </c>
      <c r="D3" s="84" t="s">
        <v>78</v>
      </c>
      <c r="E3" s="84" t="s">
        <v>79</v>
      </c>
      <c r="F3" s="84" t="s">
        <v>75</v>
      </c>
      <c r="G3" s="87" t="s">
        <v>45</v>
      </c>
    </row>
    <row r="4" spans="1:7" x14ac:dyDescent="0.25">
      <c r="A4" s="88" t="s">
        <v>80</v>
      </c>
      <c r="B4" s="105">
        <v>75000</v>
      </c>
      <c r="C4" s="105">
        <v>175000</v>
      </c>
      <c r="D4" s="105">
        <v>25000</v>
      </c>
      <c r="E4" s="105">
        <v>8000</v>
      </c>
      <c r="F4" s="105">
        <v>2500</v>
      </c>
      <c r="G4" s="89">
        <f>SUM(B4:F4)</f>
        <v>285500</v>
      </c>
    </row>
    <row r="5" spans="1:7" x14ac:dyDescent="0.25">
      <c r="A5" s="81"/>
      <c r="B5" s="90"/>
      <c r="C5" s="90"/>
      <c r="D5" s="90"/>
      <c r="E5" s="90"/>
      <c r="F5" s="90"/>
      <c r="G5" s="71"/>
    </row>
    <row r="6" spans="1:7" x14ac:dyDescent="0.25">
      <c r="A6" s="91" t="s">
        <v>81</v>
      </c>
      <c r="B6" s="92" t="s">
        <v>76</v>
      </c>
      <c r="C6" s="92" t="s">
        <v>77</v>
      </c>
      <c r="D6" s="92" t="s">
        <v>78</v>
      </c>
      <c r="E6" s="92" t="s">
        <v>79</v>
      </c>
      <c r="F6" s="92" t="s">
        <v>75</v>
      </c>
      <c r="G6" s="93" t="s">
        <v>82</v>
      </c>
    </row>
    <row r="7" spans="1:7" x14ac:dyDescent="0.25">
      <c r="A7" s="81" t="s">
        <v>83</v>
      </c>
      <c r="B7" s="104">
        <v>2.1000000000000001E-2</v>
      </c>
      <c r="C7" s="104">
        <v>7.0000000000000001E-3</v>
      </c>
      <c r="D7" s="104">
        <v>2.1999999999999999E-2</v>
      </c>
      <c r="E7" s="104">
        <v>1.2999999999999999E-2</v>
      </c>
      <c r="F7" s="104">
        <v>0.09</v>
      </c>
      <c r="G7" s="94">
        <f>AVERAGE(B7:F7)</f>
        <v>3.0599999999999999E-2</v>
      </c>
    </row>
    <row r="8" spans="1:7" x14ac:dyDescent="0.25">
      <c r="A8" s="81" t="s">
        <v>84</v>
      </c>
      <c r="B8" s="104">
        <v>0.41</v>
      </c>
      <c r="C8" s="104">
        <v>0.36</v>
      </c>
      <c r="D8" s="104">
        <v>0.38</v>
      </c>
      <c r="E8" s="104">
        <v>0.43</v>
      </c>
      <c r="F8" s="104">
        <v>0.44</v>
      </c>
      <c r="G8" s="94">
        <f t="shared" ref="G8:G11" si="0">AVERAGE(B8:F8)</f>
        <v>0.40400000000000003</v>
      </c>
    </row>
    <row r="9" spans="1:7" x14ac:dyDescent="0.25">
      <c r="A9" s="81" t="s">
        <v>85</v>
      </c>
      <c r="B9" s="104">
        <v>0.51</v>
      </c>
      <c r="C9" s="104">
        <v>0.26</v>
      </c>
      <c r="D9" s="104">
        <v>0.3</v>
      </c>
      <c r="E9" s="104">
        <v>0.46</v>
      </c>
      <c r="F9" s="104">
        <v>0.39</v>
      </c>
      <c r="G9" s="94">
        <f t="shared" si="0"/>
        <v>0.38400000000000001</v>
      </c>
    </row>
    <row r="10" spans="1:7" x14ac:dyDescent="0.25">
      <c r="A10" s="81" t="s">
        <v>86</v>
      </c>
      <c r="B10" s="104">
        <v>0.48</v>
      </c>
      <c r="C10" s="104">
        <v>0.38</v>
      </c>
      <c r="D10" s="104">
        <v>0.41</v>
      </c>
      <c r="E10" s="104">
        <v>0.48</v>
      </c>
      <c r="F10" s="104">
        <v>0.42</v>
      </c>
      <c r="G10" s="94">
        <f t="shared" si="0"/>
        <v>0.434</v>
      </c>
    </row>
    <row r="11" spans="1:7" x14ac:dyDescent="0.25">
      <c r="A11" s="81" t="s">
        <v>87</v>
      </c>
      <c r="B11" s="104">
        <v>0.36</v>
      </c>
      <c r="C11" s="104">
        <v>0.35</v>
      </c>
      <c r="D11" s="104">
        <v>0.39</v>
      </c>
      <c r="E11" s="104">
        <v>0.32</v>
      </c>
      <c r="F11" s="104">
        <v>0.4</v>
      </c>
      <c r="G11" s="94">
        <f t="shared" si="0"/>
        <v>0.36400000000000005</v>
      </c>
    </row>
    <row r="12" spans="1:7" x14ac:dyDescent="0.25">
      <c r="A12" s="76"/>
      <c r="B12" s="76"/>
      <c r="C12" s="76"/>
      <c r="D12" s="76"/>
      <c r="E12" s="76"/>
      <c r="F12" s="76"/>
      <c r="G12" s="69"/>
    </row>
    <row r="13" spans="1:7" x14ac:dyDescent="0.25">
      <c r="A13" s="91" t="s">
        <v>88</v>
      </c>
      <c r="B13" s="92" t="s">
        <v>76</v>
      </c>
      <c r="C13" s="92" t="s">
        <v>77</v>
      </c>
      <c r="D13" s="92" t="s">
        <v>78</v>
      </c>
      <c r="E13" s="92" t="s">
        <v>79</v>
      </c>
      <c r="F13" s="92" t="s">
        <v>75</v>
      </c>
      <c r="G13" s="93" t="s">
        <v>45</v>
      </c>
    </row>
    <row r="14" spans="1:7" x14ac:dyDescent="0.25">
      <c r="A14" s="81" t="s">
        <v>84</v>
      </c>
      <c r="B14" s="90">
        <f>B7*B4</f>
        <v>1575</v>
      </c>
      <c r="C14" s="90">
        <f>C7*C4</f>
        <v>1225</v>
      </c>
      <c r="D14" s="90">
        <f>D7*D4</f>
        <v>550</v>
      </c>
      <c r="E14" s="90">
        <f>E7*E4</f>
        <v>104</v>
      </c>
      <c r="F14" s="90">
        <f>F7*F4</f>
        <v>225</v>
      </c>
      <c r="G14" s="95">
        <f>SUM(B14:F14)</f>
        <v>3679</v>
      </c>
    </row>
    <row r="15" spans="1:7" x14ac:dyDescent="0.25">
      <c r="A15" s="81" t="s">
        <v>85</v>
      </c>
      <c r="B15" s="90">
        <f t="shared" ref="B15:F16" si="1">B14*B8</f>
        <v>645.75</v>
      </c>
      <c r="C15" s="90">
        <f t="shared" si="1"/>
        <v>441</v>
      </c>
      <c r="D15" s="90">
        <f t="shared" si="1"/>
        <v>209</v>
      </c>
      <c r="E15" s="90">
        <f t="shared" si="1"/>
        <v>44.72</v>
      </c>
      <c r="F15" s="90">
        <f t="shared" si="1"/>
        <v>99</v>
      </c>
      <c r="G15" s="95">
        <f t="shared" ref="G15:G17" si="2">SUM(B15:F15)</f>
        <v>1439.47</v>
      </c>
    </row>
    <row r="16" spans="1:7" x14ac:dyDescent="0.25">
      <c r="A16" s="81" t="s">
        <v>86</v>
      </c>
      <c r="B16" s="90">
        <f t="shared" si="1"/>
        <v>329.33249999999998</v>
      </c>
      <c r="C16" s="90">
        <f t="shared" si="1"/>
        <v>114.66000000000001</v>
      </c>
      <c r="D16" s="90">
        <f t="shared" si="1"/>
        <v>62.699999999999996</v>
      </c>
      <c r="E16" s="90">
        <f t="shared" si="1"/>
        <v>20.571200000000001</v>
      </c>
      <c r="F16" s="90">
        <f t="shared" si="1"/>
        <v>38.61</v>
      </c>
      <c r="G16" s="95">
        <f t="shared" si="2"/>
        <v>565.87369999999999</v>
      </c>
    </row>
    <row r="17" spans="1:7" x14ac:dyDescent="0.25">
      <c r="A17" s="77" t="s">
        <v>87</v>
      </c>
      <c r="B17" s="96">
        <f>B16*B11</f>
        <v>118.55969999999999</v>
      </c>
      <c r="C17" s="96">
        <f>C16*C11</f>
        <v>40.131</v>
      </c>
      <c r="D17" s="96">
        <f>D16*D11</f>
        <v>24.452999999999999</v>
      </c>
      <c r="E17" s="96">
        <f>E16*E11</f>
        <v>6.5827840000000002</v>
      </c>
      <c r="F17" s="96">
        <f>F16*F11</f>
        <v>15.444000000000001</v>
      </c>
      <c r="G17" s="97">
        <f t="shared" si="2"/>
        <v>205.17048399999999</v>
      </c>
    </row>
    <row r="18" spans="1:7" ht="30" x14ac:dyDescent="0.25">
      <c r="A18" s="98" t="s">
        <v>89</v>
      </c>
      <c r="B18" s="99">
        <f>B17/B4</f>
        <v>1.580796E-3</v>
      </c>
      <c r="C18" s="99">
        <f t="shared" ref="C18:G18" si="3">C17/C4</f>
        <v>2.2932000000000001E-4</v>
      </c>
      <c r="D18" s="99">
        <f t="shared" si="3"/>
        <v>9.7812000000000007E-4</v>
      </c>
      <c r="E18" s="99">
        <f t="shared" si="3"/>
        <v>8.2284800000000005E-4</v>
      </c>
      <c r="F18" s="99">
        <f t="shared" si="3"/>
        <v>6.1776000000000001E-3</v>
      </c>
      <c r="G18" s="99">
        <f t="shared" si="3"/>
        <v>7.1863567075306476E-4</v>
      </c>
    </row>
    <row r="19" spans="1:7" x14ac:dyDescent="0.25">
      <c r="A19" s="81"/>
      <c r="B19" s="81"/>
      <c r="C19" s="81"/>
      <c r="D19" s="81"/>
      <c r="E19" s="81"/>
      <c r="F19" s="81"/>
      <c r="G19" s="71"/>
    </row>
    <row r="20" spans="1:7" x14ac:dyDescent="0.25">
      <c r="A20" s="81" t="s">
        <v>90</v>
      </c>
      <c r="B20" s="106">
        <v>80000</v>
      </c>
      <c r="C20" s="106">
        <v>80000</v>
      </c>
      <c r="D20" s="106">
        <v>80000</v>
      </c>
      <c r="E20" s="106">
        <v>80000</v>
      </c>
      <c r="F20" s="106">
        <v>80000</v>
      </c>
      <c r="G20" s="71"/>
    </row>
    <row r="21" spans="1:7" ht="15.75" thickBot="1" x14ac:dyDescent="0.3">
      <c r="A21" s="100" t="s">
        <v>91</v>
      </c>
      <c r="B21" s="101">
        <f>B20*B17</f>
        <v>9484776</v>
      </c>
      <c r="C21" s="101">
        <f>C20*C17</f>
        <v>3210480</v>
      </c>
      <c r="D21" s="101">
        <f>D20*D17</f>
        <v>1956240</v>
      </c>
      <c r="E21" s="101">
        <f>E20*E17</f>
        <v>526622.71999999997</v>
      </c>
      <c r="F21" s="101">
        <f>F20*F17</f>
        <v>1235520</v>
      </c>
      <c r="G21" s="102">
        <f>SUM(B21:F21)</f>
        <v>16413638.720000001</v>
      </c>
    </row>
    <row r="22" spans="1:7" ht="15.75" thickTop="1" x14ac:dyDescent="0.25">
      <c r="A22" s="77" t="s">
        <v>72</v>
      </c>
      <c r="B22" s="38">
        <f>B21/$G$21</f>
        <v>0.57785943518074456</v>
      </c>
      <c r="C22" s="38">
        <f t="shared" ref="C22:F22" si="4">C21/$G$21</f>
        <v>0.19559831033005701</v>
      </c>
      <c r="D22" s="38">
        <f t="shared" si="4"/>
        <v>0.11918381008449538</v>
      </c>
      <c r="E22" s="38">
        <f t="shared" si="4"/>
        <v>3.2084459088179564E-2</v>
      </c>
      <c r="F22" s="38">
        <f t="shared" si="4"/>
        <v>7.5273985316523406E-2</v>
      </c>
      <c r="G22" s="74"/>
    </row>
    <row r="24" spans="1:7" x14ac:dyDescent="0.25">
      <c r="A24" s="108"/>
      <c r="B24" s="108"/>
      <c r="C24" s="108"/>
      <c r="D24" s="108"/>
      <c r="E24" s="108"/>
      <c r="F24" s="7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MW Base Data </vt:lpstr>
      <vt:lpstr>Category Pie</vt:lpstr>
      <vt:lpstr>Cat-Spokes</vt:lpstr>
      <vt:lpstr>Cat-Tiers </vt:lpstr>
      <vt:lpstr>Region</vt:lpstr>
      <vt:lpstr>Rep</vt:lpstr>
      <vt:lpstr>DemandGen Est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Mecke</dc:creator>
  <dc:description>Data used in MoneyWheel post</dc:description>
  <cp:lastModifiedBy>Mecke</cp:lastModifiedBy>
  <dcterms:created xsi:type="dcterms:W3CDTF">2018-10-03T18:38:38Z</dcterms:created>
  <dcterms:modified xsi:type="dcterms:W3CDTF">2021-09-10T12:42:27Z</dcterms:modified>
</cp:coreProperties>
</file>